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48CC0E99-0C67-4476-A3EF-C15CB09DB2B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5 教育及び宗教・文化" sheetId="1" r:id="rId1"/>
    <sheet name="1" sheetId="47" r:id="rId2"/>
    <sheet name="2AB" sheetId="48" r:id="rId3"/>
    <sheet name="2C" sheetId="50" r:id="rId4"/>
    <sheet name="3" sheetId="51" r:id="rId5"/>
    <sheet name="4" sheetId="52" r:id="rId6"/>
    <sheet name="5" sheetId="53" r:id="rId7"/>
    <sheet name="6" sheetId="54" r:id="rId8"/>
    <sheet name="7" sheetId="55" r:id="rId9"/>
    <sheet name="8" sheetId="56" r:id="rId10"/>
    <sheet name="9" sheetId="57" r:id="rId11"/>
    <sheet name="10AB" sheetId="58" r:id="rId12"/>
    <sheet name="10C" sheetId="59" r:id="rId13"/>
    <sheet name="11A" sheetId="60" r:id="rId14"/>
    <sheet name="11B" sheetId="61" r:id="rId15"/>
    <sheet name="12" sheetId="62" r:id="rId16"/>
    <sheet name="13" sheetId="63" r:id="rId17"/>
    <sheet name="14AB" sheetId="64" r:id="rId18"/>
    <sheet name="14CD" sheetId="65" r:id="rId19"/>
    <sheet name="15・16・17" sheetId="66" r:id="rId20"/>
    <sheet name="18・19AB" sheetId="67" r:id="rId21"/>
    <sheet name="20・21・22" sheetId="68" r:id="rId22"/>
  </sheets>
  <definedNames>
    <definedName name="_xlnm.Print_Area" localSheetId="11">'10AB'!$A$1:$H$25</definedName>
    <definedName name="_xlnm.Print_Area" localSheetId="13">'11A'!$A$1:$I$21</definedName>
    <definedName name="_xlnm.Print_Area" localSheetId="15">'12'!$A$1:$AS$41</definedName>
    <definedName name="_xlnm.Print_Area" localSheetId="16">'13'!$A$1:$S$46</definedName>
    <definedName name="_xlnm.Print_Area" localSheetId="17">'14AB'!$A$1:$Q$37</definedName>
    <definedName name="_xlnm.Print_Area" localSheetId="0">'15 教育及び宗教・文化'!$A$1:$K$47</definedName>
    <definedName name="_xlnm.Print_Area" localSheetId="19">'15・16・17'!$A$1:$K$36</definedName>
    <definedName name="_xlnm.Print_Area" localSheetId="4">'3'!$A$1:$L$27</definedName>
    <definedName name="_xlnm.Print_Area" localSheetId="7">'6'!$A$1:$T$47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68" l="1"/>
  <c r="H18" i="68"/>
  <c r="H19" i="68"/>
  <c r="H20" i="68"/>
  <c r="H21" i="68"/>
  <c r="U3" i="67"/>
  <c r="U4" i="67"/>
  <c r="U5" i="67"/>
  <c r="U6" i="67"/>
  <c r="U7" i="67"/>
  <c r="U8" i="67"/>
  <c r="U9" i="67"/>
  <c r="U10" i="67"/>
  <c r="U11" i="67"/>
  <c r="U12" i="67"/>
  <c r="U13" i="67"/>
  <c r="U14" i="67"/>
  <c r="U15" i="67"/>
  <c r="U16" i="67"/>
  <c r="U17" i="67"/>
  <c r="U18" i="67"/>
  <c r="U19" i="67"/>
  <c r="U20" i="67"/>
  <c r="H21" i="67"/>
  <c r="I21" i="67"/>
  <c r="T21" i="67" s="1"/>
  <c r="J21" i="67"/>
  <c r="K21" i="67"/>
  <c r="L21" i="67"/>
  <c r="M21" i="67"/>
  <c r="N21" i="67"/>
  <c r="O21" i="67"/>
  <c r="P21" i="67"/>
  <c r="Q21" i="67"/>
  <c r="R21" i="67"/>
  <c r="S21" i="67"/>
  <c r="H22" i="67"/>
  <c r="I22" i="67"/>
  <c r="J22" i="67"/>
  <c r="K22" i="67"/>
  <c r="L22" i="67"/>
  <c r="M22" i="67"/>
  <c r="N22" i="67"/>
  <c r="O22" i="67"/>
  <c r="P22" i="67"/>
  <c r="Q22" i="67"/>
  <c r="R22" i="67"/>
  <c r="S22" i="67"/>
  <c r="T22" i="67"/>
  <c r="H23" i="67"/>
  <c r="I23" i="67"/>
  <c r="J23" i="67"/>
  <c r="K23" i="67"/>
  <c r="T23" i="67" s="1"/>
  <c r="L23" i="67"/>
  <c r="M23" i="67"/>
  <c r="N23" i="67"/>
  <c r="O23" i="67"/>
  <c r="P23" i="67"/>
  <c r="Q23" i="67"/>
  <c r="R23" i="67"/>
  <c r="S23" i="67"/>
  <c r="S38" i="67"/>
  <c r="S39" i="67"/>
  <c r="S40" i="67"/>
  <c r="F41" i="67"/>
  <c r="H41" i="67"/>
  <c r="I41" i="67"/>
  <c r="J41" i="67"/>
  <c r="S41" i="67" s="1"/>
  <c r="K41" i="67"/>
  <c r="L41" i="67"/>
  <c r="M41" i="67"/>
  <c r="N41" i="67"/>
  <c r="O41" i="67"/>
  <c r="P41" i="67"/>
  <c r="Q41" i="67"/>
  <c r="R41" i="67"/>
  <c r="S44" i="67"/>
  <c r="S45" i="67"/>
  <c r="S46" i="67"/>
  <c r="F47" i="67"/>
  <c r="H47" i="67"/>
  <c r="I47" i="67"/>
  <c r="J47" i="67"/>
  <c r="S47" i="67" s="1"/>
  <c r="K47" i="67"/>
  <c r="L47" i="67"/>
  <c r="M47" i="67"/>
  <c r="N47" i="67"/>
  <c r="O47" i="67"/>
  <c r="P47" i="67"/>
  <c r="Q47" i="67"/>
  <c r="R47" i="67"/>
  <c r="J6" i="65"/>
  <c r="D6" i="65" s="1"/>
  <c r="I7" i="65"/>
  <c r="J7" i="65"/>
  <c r="D7" i="65" s="1"/>
  <c r="G8" i="65"/>
  <c r="I8" i="65"/>
  <c r="J8" i="65"/>
  <c r="D8" i="65" s="1"/>
  <c r="K8" i="65" s="1"/>
  <c r="E17" i="65"/>
  <c r="G17" i="65"/>
  <c r="I17" i="65"/>
  <c r="J17" i="65"/>
  <c r="K17" i="65"/>
  <c r="J18" i="65"/>
  <c r="E18" i="65" s="1"/>
  <c r="I19" i="65"/>
  <c r="J19" i="65"/>
  <c r="E19" i="65" s="1"/>
  <c r="F23" i="64"/>
  <c r="G23" i="64"/>
  <c r="H23" i="64"/>
  <c r="I23" i="64"/>
  <c r="J23" i="64"/>
  <c r="K23" i="64"/>
  <c r="L23" i="64"/>
  <c r="M23" i="64"/>
  <c r="N23" i="64"/>
  <c r="O23" i="64"/>
  <c r="P23" i="64"/>
  <c r="Q23" i="64"/>
  <c r="Q5" i="63"/>
  <c r="Q6" i="63"/>
  <c r="Q7" i="63"/>
  <c r="R7" i="63"/>
  <c r="Q8" i="63"/>
  <c r="Q9" i="63"/>
  <c r="Q10" i="63"/>
  <c r="R10" i="63"/>
  <c r="Q11" i="63"/>
  <c r="Q12" i="63"/>
  <c r="Q13" i="63"/>
  <c r="R13" i="63"/>
  <c r="Q14" i="63"/>
  <c r="Q15" i="63"/>
  <c r="Q16" i="63"/>
  <c r="AK5" i="62"/>
  <c r="AK6" i="62"/>
  <c r="AK7" i="62"/>
  <c r="AK8" i="62"/>
  <c r="AK9" i="62"/>
  <c r="AK10" i="62"/>
  <c r="D19" i="60"/>
  <c r="E19" i="60"/>
  <c r="F19" i="60"/>
  <c r="G19" i="60"/>
  <c r="H19" i="60"/>
  <c r="I19" i="60"/>
  <c r="D12" i="57"/>
  <c r="D13" i="57"/>
  <c r="D14" i="57"/>
  <c r="D15" i="57"/>
  <c r="D16" i="57"/>
  <c r="D17" i="57"/>
  <c r="D18" i="57"/>
  <c r="D19" i="57"/>
  <c r="D21" i="57"/>
  <c r="D22" i="57"/>
  <c r="L5" i="56"/>
  <c r="P5" i="56"/>
  <c r="L6" i="56"/>
  <c r="P6" i="56"/>
  <c r="L7" i="56"/>
  <c r="P7" i="56"/>
  <c r="L8" i="56"/>
  <c r="P8" i="56"/>
  <c r="L9" i="56"/>
  <c r="P9" i="56"/>
  <c r="L10" i="56"/>
  <c r="P10" i="56"/>
  <c r="L11" i="56"/>
  <c r="P11" i="56"/>
  <c r="L12" i="56"/>
  <c r="P12" i="56"/>
  <c r="L13" i="56"/>
  <c r="P13" i="56"/>
  <c r="L14" i="56"/>
  <c r="P14" i="56"/>
  <c r="L15" i="56"/>
  <c r="P15" i="56"/>
  <c r="L16" i="56"/>
  <c r="P16" i="56"/>
  <c r="L17" i="56"/>
  <c r="P17" i="56"/>
  <c r="L18" i="56"/>
  <c r="P18" i="56"/>
  <c r="L19" i="56"/>
  <c r="P19" i="56"/>
  <c r="L20" i="56"/>
  <c r="P20" i="56"/>
  <c r="L21" i="56"/>
  <c r="P21" i="56"/>
  <c r="L22" i="56"/>
  <c r="P22" i="56"/>
  <c r="L23" i="56"/>
  <c r="P23" i="56"/>
  <c r="L24" i="56"/>
  <c r="P24" i="56"/>
  <c r="L25" i="56"/>
  <c r="P25" i="56"/>
  <c r="L26" i="56"/>
  <c r="P26" i="56"/>
  <c r="L27" i="56"/>
  <c r="P27" i="56"/>
  <c r="I6" i="52"/>
  <c r="I5" i="52" s="1"/>
  <c r="J6" i="52"/>
  <c r="J5" i="52" s="1"/>
  <c r="K6" i="52"/>
  <c r="K5" i="52" s="1"/>
  <c r="L6" i="52"/>
  <c r="L5" i="52" s="1"/>
  <c r="M6" i="52"/>
  <c r="M5" i="52" s="1"/>
  <c r="N6" i="52"/>
  <c r="N5" i="52" s="1"/>
  <c r="O6" i="52"/>
  <c r="O5" i="52" s="1"/>
  <c r="P6" i="52"/>
  <c r="P5" i="52" s="1"/>
  <c r="Q6" i="52"/>
  <c r="Q5" i="52" s="1"/>
  <c r="R6" i="52"/>
  <c r="R5" i="52" s="1"/>
  <c r="G11" i="52"/>
  <c r="G6" i="52" s="1"/>
  <c r="H11" i="52"/>
  <c r="H6" i="52" s="1"/>
  <c r="G12" i="52"/>
  <c r="H12" i="52"/>
  <c r="G13" i="52"/>
  <c r="H13" i="52"/>
  <c r="H14" i="52"/>
  <c r="G16" i="52"/>
  <c r="H16" i="52"/>
  <c r="G18" i="52"/>
  <c r="H18" i="52"/>
  <c r="G19" i="52"/>
  <c r="G20" i="52"/>
  <c r="H20" i="52"/>
  <c r="I21" i="52"/>
  <c r="J21" i="52"/>
  <c r="K21" i="52"/>
  <c r="L21" i="52"/>
  <c r="M21" i="52"/>
  <c r="N21" i="52"/>
  <c r="O21" i="52"/>
  <c r="P21" i="52"/>
  <c r="Q21" i="52"/>
  <c r="R21" i="52"/>
  <c r="G22" i="52"/>
  <c r="G21" i="52" s="1"/>
  <c r="H22" i="52"/>
  <c r="H21" i="52" s="1"/>
  <c r="G26" i="52"/>
  <c r="H26" i="52"/>
  <c r="J5" i="51"/>
  <c r="K5" i="51"/>
  <c r="K4" i="51" s="1"/>
  <c r="L5" i="51"/>
  <c r="L4" i="51" s="1"/>
  <c r="J19" i="51"/>
  <c r="G20" i="51"/>
  <c r="H20" i="51"/>
  <c r="I20" i="51"/>
  <c r="K20" i="51"/>
  <c r="J20" i="51" s="1"/>
  <c r="L20" i="51"/>
  <c r="J21" i="51"/>
  <c r="J24" i="51"/>
  <c r="E13" i="50"/>
  <c r="D13" i="50" s="1"/>
  <c r="F13" i="50"/>
  <c r="AB13" i="50"/>
  <c r="AD13" i="50"/>
  <c r="AE13" i="50"/>
  <c r="H11" i="48"/>
  <c r="I11" i="48"/>
  <c r="J11" i="48"/>
  <c r="K11" i="48"/>
  <c r="L11" i="48"/>
  <c r="M11" i="48"/>
  <c r="D11" i="48" s="1"/>
  <c r="N11" i="48"/>
  <c r="O11" i="48"/>
  <c r="P11" i="48"/>
  <c r="Q11" i="48"/>
  <c r="R11" i="48"/>
  <c r="S11" i="48"/>
  <c r="D12" i="48"/>
  <c r="E12" i="48"/>
  <c r="E11" i="48" s="1"/>
  <c r="G12" i="48"/>
  <c r="G11" i="48" s="1"/>
  <c r="D13" i="48"/>
  <c r="E13" i="48"/>
  <c r="G13" i="48"/>
  <c r="D14" i="48"/>
  <c r="E14" i="48"/>
  <c r="G14" i="48"/>
  <c r="D15" i="48"/>
  <c r="E15" i="48"/>
  <c r="G15" i="48"/>
  <c r="D16" i="48"/>
  <c r="E16" i="48"/>
  <c r="G16" i="48"/>
  <c r="D17" i="48"/>
  <c r="E17" i="48"/>
  <c r="G17" i="48"/>
  <c r="D18" i="48"/>
  <c r="E18" i="48"/>
  <c r="G18" i="48"/>
  <c r="D19" i="48"/>
  <c r="E19" i="48"/>
  <c r="G19" i="48"/>
  <c r="M32" i="48"/>
  <c r="N32" i="48"/>
  <c r="O32" i="48"/>
  <c r="I32" i="48" s="1"/>
  <c r="P32" i="48"/>
  <c r="K32" i="48" s="1"/>
  <c r="Q32" i="48"/>
  <c r="R32" i="48"/>
  <c r="F33" i="48"/>
  <c r="I33" i="48"/>
  <c r="K33" i="48"/>
  <c r="I34" i="48"/>
  <c r="F34" i="48" s="1"/>
  <c r="K34" i="48"/>
  <c r="G13" i="47"/>
  <c r="E13" i="47" s="1"/>
  <c r="H13" i="47"/>
  <c r="I13" i="47"/>
  <c r="J13" i="47"/>
  <c r="F13" i="47" s="1"/>
  <c r="K13" i="47"/>
  <c r="L13" i="47"/>
  <c r="M13" i="47"/>
  <c r="N13" i="47"/>
  <c r="O13" i="47"/>
  <c r="P13" i="47"/>
  <c r="Q13" i="47"/>
  <c r="R13" i="47"/>
  <c r="D14" i="47"/>
  <c r="E14" i="47"/>
  <c r="F14" i="47"/>
  <c r="E15" i="47"/>
  <c r="D15" i="47" s="1"/>
  <c r="F15" i="47"/>
  <c r="E16" i="47"/>
  <c r="D16" i="47" s="1"/>
  <c r="F16" i="47"/>
  <c r="E17" i="47"/>
  <c r="D17" i="47" s="1"/>
  <c r="F17" i="47"/>
  <c r="D18" i="47"/>
  <c r="E18" i="47"/>
  <c r="F18" i="47"/>
  <c r="E19" i="47"/>
  <c r="D19" i="47" s="1"/>
  <c r="F19" i="47"/>
  <c r="E20" i="47"/>
  <c r="D20" i="47" s="1"/>
  <c r="F20" i="47"/>
  <c r="E21" i="47"/>
  <c r="D21" i="47" s="1"/>
  <c r="F21" i="47"/>
  <c r="G27" i="47"/>
  <c r="E27" i="47" s="1"/>
  <c r="H27" i="47"/>
  <c r="F27" i="47" s="1"/>
  <c r="I27" i="47"/>
  <c r="J27" i="47"/>
  <c r="K27" i="47"/>
  <c r="L27" i="47"/>
  <c r="M27" i="47"/>
  <c r="N27" i="47"/>
  <c r="O27" i="47"/>
  <c r="P27" i="47"/>
  <c r="Q27" i="47"/>
  <c r="R27" i="47"/>
  <c r="E28" i="47"/>
  <c r="D28" i="47" s="1"/>
  <c r="F28" i="47"/>
  <c r="E29" i="47"/>
  <c r="D29" i="47" s="1"/>
  <c r="F29" i="47"/>
  <c r="G19" i="65" l="1"/>
  <c r="K19" i="65" s="1"/>
  <c r="I18" i="65"/>
  <c r="G7" i="65"/>
  <c r="K7" i="65" s="1"/>
  <c r="I6" i="65"/>
  <c r="G18" i="65"/>
  <c r="K18" i="65" s="1"/>
  <c r="G6" i="65"/>
  <c r="K6" i="65" s="1"/>
  <c r="G5" i="52"/>
  <c r="H5" i="52"/>
  <c r="J4" i="51"/>
  <c r="F32" i="48"/>
  <c r="D27" i="47"/>
  <c r="D13" i="47"/>
</calcChain>
</file>

<file path=xl/sharedStrings.xml><?xml version="1.0" encoding="utf-8"?>
<sst xmlns="http://schemas.openxmlformats.org/spreadsheetml/2006/main" count="2078" uniqueCount="722">
  <si>
    <t>-</t>
    <phoneticPr fontId="3"/>
  </si>
  <si>
    <t>計</t>
    <rPh sb="0" eb="1">
      <t>ケイ</t>
    </rPh>
    <phoneticPr fontId="3"/>
  </si>
  <si>
    <t>Ａ</t>
  </si>
  <si>
    <t>Ｂ</t>
  </si>
  <si>
    <t>Ｃ</t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</si>
  <si>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</si>
  <si>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</si>
  <si>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</si>
  <si>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資料：教育委員会</t>
    <phoneticPr fontId="3"/>
  </si>
  <si>
    <r>
      <t>（注）各年5月</t>
    </r>
    <r>
      <rPr>
        <sz val="11"/>
        <rFont val="ＭＳ Ｐゴシック"/>
        <family val="3"/>
        <charset val="128"/>
      </rPr>
      <t>1日現在</t>
    </r>
    <rPh sb="1" eb="2">
      <t>チュウ</t>
    </rPh>
    <rPh sb="3" eb="4">
      <t>カク</t>
    </rPh>
    <rPh sb="4" eb="5">
      <t>ネン</t>
    </rPh>
    <rPh sb="6" eb="7">
      <t>ガツ</t>
    </rPh>
    <rPh sb="8" eb="9">
      <t>ヒ</t>
    </rPh>
    <rPh sb="9" eb="11">
      <t>ゲンザイ</t>
    </rPh>
    <phoneticPr fontId="3"/>
  </si>
  <si>
    <t>大川桐薫中学校</t>
    <rPh sb="0" eb="7">
      <t>オオカワキリカオルチュウガッコウ</t>
    </rPh>
    <phoneticPr fontId="3"/>
  </si>
  <si>
    <t>大川桐英中学校</t>
    <rPh sb="0" eb="7">
      <t>オオカワキリエイチュウガッコウ</t>
    </rPh>
    <phoneticPr fontId="3"/>
  </si>
  <si>
    <t>令和６年度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</si>
  <si>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</si>
  <si>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</si>
  <si>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</si>
  <si>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</si>
  <si>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（中学校）</t>
    <rPh sb="1" eb="2">
      <t>チュウ</t>
    </rPh>
    <rPh sb="2" eb="4">
      <t>ショウガッコウ</t>
    </rPh>
    <phoneticPr fontId="3"/>
  </si>
  <si>
    <t>大野島小学校</t>
  </si>
  <si>
    <t>川口小学校</t>
    <rPh sb="1" eb="2">
      <t>クチ</t>
    </rPh>
    <rPh sb="2" eb="5">
      <t>ショウガッコウ</t>
    </rPh>
    <phoneticPr fontId="3"/>
  </si>
  <si>
    <t>田口小学校</t>
    <rPh sb="1" eb="2">
      <t>クチ</t>
    </rPh>
    <rPh sb="2" eb="5">
      <t>ショウガッコウ</t>
    </rPh>
    <phoneticPr fontId="3"/>
  </si>
  <si>
    <t>木室小学校</t>
    <rPh sb="1" eb="2">
      <t>ムロ</t>
    </rPh>
    <rPh sb="2" eb="5">
      <t>ショウガッコウ</t>
    </rPh>
    <phoneticPr fontId="3"/>
  </si>
  <si>
    <t>道海島小学校</t>
  </si>
  <si>
    <t>三又小学校</t>
    <rPh sb="1" eb="2">
      <t>マタ</t>
    </rPh>
    <rPh sb="2" eb="5">
      <t>ショウガッコウ</t>
    </rPh>
    <phoneticPr fontId="3"/>
  </si>
  <si>
    <t>宮前小学校</t>
    <rPh sb="1" eb="2">
      <t>マエ</t>
    </rPh>
    <rPh sb="2" eb="5">
      <t>ショウガッコウ</t>
    </rPh>
    <phoneticPr fontId="3"/>
  </si>
  <si>
    <t>大川小学校</t>
    <rPh sb="1" eb="2">
      <t>カワ</t>
    </rPh>
    <rPh sb="2" eb="5">
      <t>ショウガッコウ</t>
    </rPh>
    <phoneticPr fontId="3"/>
  </si>
  <si>
    <t>令和６年度</t>
    <rPh sb="0" eb="2">
      <t>レイワ</t>
    </rPh>
    <rPh sb="3" eb="4">
      <t>ネン</t>
    </rPh>
    <rPh sb="4" eb="5">
      <t>ガンネン</t>
    </rPh>
    <phoneticPr fontId="3"/>
  </si>
  <si>
    <t>令和５年度</t>
    <rPh sb="0" eb="2">
      <t>レイワ</t>
    </rPh>
    <rPh sb="3" eb="4">
      <t>ネン</t>
    </rPh>
    <rPh sb="4" eb="5">
      <t>ガンネン</t>
    </rPh>
    <phoneticPr fontId="3"/>
  </si>
  <si>
    <t>令和４年度</t>
    <rPh sb="0" eb="2">
      <t>レイワ</t>
    </rPh>
    <rPh sb="3" eb="4">
      <t>ネン</t>
    </rPh>
    <rPh sb="4" eb="5">
      <t>ガンネン</t>
    </rPh>
    <phoneticPr fontId="3"/>
  </si>
  <si>
    <t>令和３年度</t>
    <rPh sb="0" eb="2">
      <t>レイワ</t>
    </rPh>
    <rPh sb="3" eb="4">
      <t>ネン</t>
    </rPh>
    <rPh sb="4" eb="5">
      <t>ガンネン</t>
    </rPh>
    <phoneticPr fontId="3"/>
  </si>
  <si>
    <t>令和２年度</t>
    <rPh sb="0" eb="2">
      <t>レイワ</t>
    </rPh>
    <rPh sb="3" eb="5">
      <t>ネンド</t>
    </rPh>
    <phoneticPr fontId="3"/>
  </si>
  <si>
    <t>（小学校）</t>
    <rPh sb="1" eb="4">
      <t>ショウガッコウ</t>
    </rPh>
    <phoneticPr fontId="3"/>
  </si>
  <si>
    <t>女</t>
  </si>
  <si>
    <t>男</t>
  </si>
  <si>
    <t>年度及び学校</t>
  </si>
  <si>
    <t>事務職員</t>
    <rPh sb="0" eb="2">
      <t>ジム</t>
    </rPh>
    <rPh sb="2" eb="4">
      <t>ショクイン</t>
    </rPh>
    <phoneticPr fontId="3"/>
  </si>
  <si>
    <t>講師</t>
    <rPh sb="0" eb="2">
      <t>コウシ</t>
    </rPh>
    <phoneticPr fontId="3"/>
  </si>
  <si>
    <t>栄養教諭（学校栄養職員含）</t>
    <rPh sb="0" eb="2">
      <t>エイヨウ</t>
    </rPh>
    <rPh sb="2" eb="4">
      <t>キョウユ</t>
    </rPh>
    <rPh sb="5" eb="7">
      <t>ガッコウ</t>
    </rPh>
    <rPh sb="7" eb="9">
      <t>エイヨウ</t>
    </rPh>
    <rPh sb="9" eb="11">
      <t>ショクイン</t>
    </rPh>
    <phoneticPr fontId="3"/>
  </si>
  <si>
    <r>
      <t>養護教諭</t>
    </r>
    <r>
      <rPr>
        <sz val="10"/>
        <rFont val="ＭＳ Ｐゴシック"/>
        <family val="3"/>
        <charset val="128"/>
      </rPr>
      <t>（助教諭含）</t>
    </r>
    <rPh sb="0" eb="2">
      <t>ヨウゴ</t>
    </rPh>
    <rPh sb="2" eb="4">
      <t>キョウユ</t>
    </rPh>
    <rPh sb="5" eb="8">
      <t>ジョキョウユ</t>
    </rPh>
    <rPh sb="8" eb="9">
      <t>フク</t>
    </rPh>
    <phoneticPr fontId="3"/>
  </si>
  <si>
    <r>
      <t>教　　　諭</t>
    </r>
    <r>
      <rPr>
        <sz val="9"/>
        <rFont val="ＭＳ Ｐゴシック"/>
        <family val="3"/>
        <charset val="128"/>
      </rPr>
      <t>（助教諭含）</t>
    </r>
    <rPh sb="0" eb="5">
      <t>キョウユ</t>
    </rPh>
    <rPh sb="6" eb="9">
      <t>ジョキョウユ</t>
    </rPh>
    <rPh sb="9" eb="10">
      <t>フク</t>
    </rPh>
    <phoneticPr fontId="3"/>
  </si>
  <si>
    <t>教頭</t>
    <rPh sb="0" eb="2">
      <t>キョウトウ</t>
    </rPh>
    <phoneticPr fontId="3"/>
  </si>
  <si>
    <t>校長</t>
    <rPh sb="0" eb="2">
      <t>コウチョウ</t>
    </rPh>
    <phoneticPr fontId="3"/>
  </si>
  <si>
    <r>
      <t xml:space="preserve">総 </t>
    </r>
    <r>
      <rPr>
        <sz val="11"/>
        <rFont val="ＭＳ Ｐゴシック"/>
        <family val="3"/>
        <charset val="128"/>
      </rPr>
      <t xml:space="preserve">   数</t>
    </r>
    <rPh sb="0" eb="1">
      <t>フサ</t>
    </rPh>
    <rPh sb="5" eb="6">
      <t>カズ</t>
    </rPh>
    <phoneticPr fontId="3"/>
  </si>
  <si>
    <t>１．小・中学校職員数</t>
    <phoneticPr fontId="3"/>
  </si>
  <si>
    <t>１５    教育及び宗教・文化</t>
    <rPh sb="6" eb="8">
      <t>キョウイク</t>
    </rPh>
    <rPh sb="8" eb="9">
      <t>オヨ</t>
    </rPh>
    <rPh sb="10" eb="12">
      <t>シュウキョウ</t>
    </rPh>
    <rPh sb="13" eb="15">
      <t>ブンカ</t>
    </rPh>
    <phoneticPr fontId="3"/>
  </si>
  <si>
    <t>小・中学校職員数</t>
  </si>
  <si>
    <t>児童生徒数</t>
  </si>
  <si>
    <t>（イ）</t>
  </si>
  <si>
    <t>（ロ）</t>
  </si>
  <si>
    <t>小学校</t>
  </si>
  <si>
    <t>中学校</t>
  </si>
  <si>
    <t>高等学校</t>
  </si>
  <si>
    <t>職員数</t>
  </si>
  <si>
    <t>生徒数</t>
  </si>
  <si>
    <t>中学校卒業後の状況</t>
  </si>
  <si>
    <t>高等学校卒業後の状況</t>
  </si>
  <si>
    <t>幼稚園の状況</t>
  </si>
  <si>
    <t>大学の学生数</t>
  </si>
  <si>
    <t>児童生徒の平均体位</t>
  </si>
  <si>
    <t>児童生徒の疾病異常被患者数</t>
  </si>
  <si>
    <t>学校土地の用途別面積</t>
  </si>
  <si>
    <r>
      <rPr>
        <b/>
        <sz val="10.5"/>
        <color theme="1"/>
        <rFont val="ＭＳ 明朝"/>
        <family val="1"/>
        <charset val="128"/>
      </rPr>
      <t>教育及び宗教・文化</t>
    </r>
    <phoneticPr fontId="2"/>
  </si>
  <si>
    <r>
      <rPr>
        <sz val="10.5"/>
        <color theme="1"/>
        <rFont val="Yu Gothic"/>
        <family val="2"/>
      </rPr>
      <t>社会教育関係事業活動状況</t>
    </r>
    <phoneticPr fontId="2"/>
  </si>
  <si>
    <t>集会活動の実施状況</t>
  </si>
  <si>
    <t>芸術文化行事の実施状況</t>
  </si>
  <si>
    <t>学級及び講座研修</t>
  </si>
  <si>
    <t>文化センター</t>
  </si>
  <si>
    <t>ふれあいの家</t>
  </si>
  <si>
    <t>図書館</t>
  </si>
  <si>
    <t>月別図書館利用者数及び貸出件数</t>
  </si>
  <si>
    <t>分類別蔵書冊数</t>
  </si>
  <si>
    <t>設備状況</t>
  </si>
  <si>
    <t>月別利用件数</t>
  </si>
  <si>
    <t>月別利用件数人員</t>
  </si>
  <si>
    <t>公共体育施設</t>
  </si>
  <si>
    <t>Ｄ</t>
    <phoneticPr fontId="2"/>
  </si>
  <si>
    <t>体育施設概要</t>
  </si>
  <si>
    <t>体育施設利用状況</t>
  </si>
  <si>
    <t>体育センター年代別利用者数</t>
  </si>
  <si>
    <t>弓道場年代別利用者数</t>
  </si>
  <si>
    <t>専修学校・各種学校数</t>
  </si>
  <si>
    <t>テレビ契約件数</t>
  </si>
  <si>
    <t>宗教法人数</t>
  </si>
  <si>
    <t>月別利用者数</t>
  </si>
  <si>
    <t>登録者数</t>
  </si>
  <si>
    <t>勤労青少年ホーム</t>
  </si>
  <si>
    <t>コミュニティセンター月別利用者数</t>
  </si>
  <si>
    <t>清力美術館入館者数</t>
  </si>
  <si>
    <t>旧吉原家住宅入館者数</t>
  </si>
  <si>
    <t>古賀政男記念館観覧者数</t>
  </si>
  <si>
    <t>　　資料：教育委員会</t>
    <phoneticPr fontId="3"/>
  </si>
  <si>
    <t>（注）各年5月1日現在</t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</si>
  <si>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</si>
  <si>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</si>
  <si>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</si>
  <si>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</si>
  <si>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</si>
  <si>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</si>
  <si>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総  数</t>
  </si>
  <si>
    <t>3年</t>
    <rPh sb="1" eb="2">
      <t>ネン</t>
    </rPh>
    <phoneticPr fontId="3"/>
  </si>
  <si>
    <t>2年</t>
    <rPh sb="1" eb="2">
      <t>ネン</t>
    </rPh>
    <phoneticPr fontId="3"/>
  </si>
  <si>
    <t>1年</t>
    <rPh sb="1" eb="2">
      <t>ネン</t>
    </rPh>
    <phoneticPr fontId="3"/>
  </si>
  <si>
    <t>総　     　　数</t>
    <rPh sb="0" eb="10">
      <t>ソウスウ</t>
    </rPh>
    <phoneticPr fontId="3"/>
  </si>
  <si>
    <t>年度及び学校</t>
    <rPh sb="0" eb="2">
      <t>ネンド</t>
    </rPh>
    <rPh sb="2" eb="3">
      <t>オヨ</t>
    </rPh>
    <rPh sb="4" eb="6">
      <t>ガッコウ</t>
    </rPh>
    <phoneticPr fontId="3"/>
  </si>
  <si>
    <t>Ｂ．中学校</t>
    <rPh sb="2" eb="5">
      <t>チュウガッコウ</t>
    </rPh>
    <phoneticPr fontId="3"/>
  </si>
  <si>
    <t>　　資料：教育委員会</t>
    <rPh sb="2" eb="4">
      <t>シリョウ</t>
    </rPh>
    <rPh sb="5" eb="7">
      <t>キョウイク</t>
    </rPh>
    <rPh sb="7" eb="10">
      <t>イインカイ</t>
    </rPh>
    <phoneticPr fontId="3"/>
  </si>
  <si>
    <t>（注）各年5月1日現在</t>
    <rPh sb="1" eb="2">
      <t>チュウ</t>
    </rPh>
    <rPh sb="3" eb="5">
      <t>カクトシ</t>
    </rPh>
    <rPh sb="6" eb="7">
      <t>ガツ</t>
    </rPh>
    <rPh sb="8" eb="9">
      <t>ニチ</t>
    </rPh>
    <rPh sb="9" eb="11">
      <t>ゲンザイ</t>
    </rPh>
    <phoneticPr fontId="3"/>
  </si>
  <si>
    <t>令和6年度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</si>
  <si>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</si>
  <si>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</si>
  <si>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</si>
  <si>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</si>
  <si>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</si>
  <si>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6年</t>
    <rPh sb="1" eb="2">
      <t>ネン</t>
    </rPh>
    <phoneticPr fontId="3"/>
  </si>
  <si>
    <t>5年</t>
    <rPh sb="1" eb="2">
      <t>ネン</t>
    </rPh>
    <phoneticPr fontId="3"/>
  </si>
  <si>
    <t>4年</t>
    <rPh sb="1" eb="2">
      <t>ネン</t>
    </rPh>
    <phoneticPr fontId="3"/>
  </si>
  <si>
    <t>総     数</t>
    <rPh sb="0" eb="7">
      <t>ソウスウ</t>
    </rPh>
    <phoneticPr fontId="3"/>
  </si>
  <si>
    <t>Ａ．小学校</t>
    <rPh sb="2" eb="5">
      <t>ショウガッコウ</t>
    </rPh>
    <phoneticPr fontId="3"/>
  </si>
  <si>
    <t>２．児童生徒数</t>
    <rPh sb="2" eb="4">
      <t>ジドウ</t>
    </rPh>
    <rPh sb="4" eb="7">
      <t>セイトスウ</t>
    </rPh>
    <phoneticPr fontId="3"/>
  </si>
  <si>
    <t>資料：大川樟風高等学校</t>
    <rPh sb="3" eb="5">
      <t>オオカワ</t>
    </rPh>
    <rPh sb="5" eb="6">
      <t>クスノキ</t>
    </rPh>
    <rPh sb="6" eb="7">
      <t>カゼ</t>
    </rPh>
    <rPh sb="7" eb="8">
      <t>コウ</t>
    </rPh>
    <phoneticPr fontId="3"/>
  </si>
  <si>
    <t>（注）定時制を含む。</t>
    <phoneticPr fontId="3"/>
  </si>
  <si>
    <t>資料：大川樟風高等学校</t>
    <rPh sb="3" eb="5">
      <t>オオカワ</t>
    </rPh>
    <rPh sb="5" eb="6">
      <t>クスノキ</t>
    </rPh>
    <rPh sb="6" eb="7">
      <t>カゼ</t>
    </rPh>
    <phoneticPr fontId="3"/>
  </si>
  <si>
    <t>令和７年度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</si>
  <si>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</si>
  <si>
    <t>-</t>
  </si>
  <si>
    <t>令和５年度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</si>
  <si>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</si>
  <si>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</si>
  <si>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平成31年度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</si>
  <si>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</si>
  <si>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r>
      <t xml:space="preserve">総 </t>
    </r>
    <r>
      <rPr>
        <sz val="11"/>
        <rFont val="ＭＳ Ｐゴシック"/>
        <family val="3"/>
        <charset val="128"/>
      </rPr>
      <t xml:space="preserve"> 数</t>
    </r>
    <rPh sb="0" eb="1">
      <t>フサ</t>
    </rPh>
    <rPh sb="3" eb="4">
      <t>カズ</t>
    </rPh>
    <phoneticPr fontId="3"/>
  </si>
  <si>
    <t>総数</t>
  </si>
  <si>
    <t>4　年</t>
    <rPh sb="2" eb="3">
      <t>トシ</t>
    </rPh>
    <phoneticPr fontId="3"/>
  </si>
  <si>
    <t>3　年</t>
    <rPh sb="2" eb="3">
      <t>トシ</t>
    </rPh>
    <phoneticPr fontId="3"/>
  </si>
  <si>
    <t>2　年</t>
    <rPh sb="2" eb="3">
      <t>トシ</t>
    </rPh>
    <phoneticPr fontId="3"/>
  </si>
  <si>
    <t>1　年</t>
    <rPh sb="2" eb="3">
      <t>トシ</t>
    </rPh>
    <phoneticPr fontId="3"/>
  </si>
  <si>
    <r>
      <t xml:space="preserve">総 </t>
    </r>
    <r>
      <rPr>
        <sz val="11"/>
        <rFont val="ＭＳ Ｐゴシック"/>
        <family val="3"/>
        <charset val="128"/>
      </rPr>
      <t xml:space="preserve">   数</t>
    </r>
    <phoneticPr fontId="3"/>
  </si>
  <si>
    <t>年　　度</t>
    <rPh sb="0" eb="4">
      <t>ネンド</t>
    </rPh>
    <phoneticPr fontId="3"/>
  </si>
  <si>
    <t>その他</t>
    <rPh sb="0" eb="3">
      <t>ソノタ</t>
    </rPh>
    <phoneticPr fontId="3"/>
  </si>
  <si>
    <t>事　務</t>
    <rPh sb="0" eb="3">
      <t>ジム</t>
    </rPh>
    <phoneticPr fontId="3"/>
  </si>
  <si>
    <t>講　師</t>
    <rPh sb="0" eb="3">
      <t>コウシ</t>
    </rPh>
    <phoneticPr fontId="3"/>
  </si>
  <si>
    <t>養護教諭</t>
    <rPh sb="0" eb="2">
      <t>ヨウゴ</t>
    </rPh>
    <rPh sb="2" eb="4">
      <t>キョウユ</t>
    </rPh>
    <phoneticPr fontId="3"/>
  </si>
  <si>
    <r>
      <t>教　諭　　</t>
    </r>
    <r>
      <rPr>
        <sz val="9"/>
        <rFont val="ＭＳ Ｐゴシック"/>
        <family val="3"/>
        <charset val="128"/>
      </rPr>
      <t>(助教諭含)</t>
    </r>
    <phoneticPr fontId="3"/>
  </si>
  <si>
    <t>教　頭</t>
    <rPh sb="0" eb="3">
      <t>キョウトウ</t>
    </rPh>
    <phoneticPr fontId="3"/>
  </si>
  <si>
    <t>校　長</t>
    <rPh sb="0" eb="3">
      <t>コウチョウ</t>
    </rPh>
    <phoneticPr fontId="3"/>
  </si>
  <si>
    <t>総　　数</t>
    <rPh sb="0" eb="4">
      <t>ソウスウ</t>
    </rPh>
    <phoneticPr fontId="3"/>
  </si>
  <si>
    <t>（ロ）生徒数</t>
    <rPh sb="3" eb="6">
      <t>セイトスウ</t>
    </rPh>
    <phoneticPr fontId="3"/>
  </si>
  <si>
    <t>（イ）職員数</t>
    <rPh sb="4" eb="6">
      <t>インスウ</t>
    </rPh>
    <phoneticPr fontId="3"/>
  </si>
  <si>
    <t>Ｃ．高等学校</t>
    <phoneticPr fontId="3"/>
  </si>
  <si>
    <r>
      <t xml:space="preserve">　　　　　 </t>
    </r>
    <r>
      <rPr>
        <sz val="11"/>
        <color theme="1"/>
        <rFont val="Yu Gothic"/>
        <family val="2"/>
        <scheme val="minor"/>
      </rPr>
      <t xml:space="preserve">       </t>
    </r>
    <r>
      <rPr>
        <sz val="11"/>
        <rFont val="ＭＳ Ｐゴシック"/>
        <family val="3"/>
        <charset val="128"/>
      </rPr>
      <t>資料：教育委員会</t>
    </r>
    <rPh sb="13" eb="15">
      <t>シリョウ</t>
    </rPh>
    <rPh sb="16" eb="18">
      <t>キョウイク</t>
    </rPh>
    <rPh sb="18" eb="21">
      <t>イインカイ</t>
    </rPh>
    <phoneticPr fontId="3"/>
  </si>
  <si>
    <t>〈就職しつつ　　　　　進学している者〉</t>
    <rPh sb="1" eb="3">
      <t>シュウショク</t>
    </rPh>
    <phoneticPr fontId="3"/>
  </si>
  <si>
    <t>死亡</t>
    <rPh sb="0" eb="2">
      <t>シボウ</t>
    </rPh>
    <phoneticPr fontId="3"/>
  </si>
  <si>
    <t>無業</t>
    <rPh sb="0" eb="1">
      <t>ム</t>
    </rPh>
    <rPh sb="1" eb="2">
      <t>ギョウ</t>
    </rPh>
    <phoneticPr fontId="3"/>
  </si>
  <si>
    <t>進学者</t>
    <rPh sb="0" eb="3">
      <t>シンガクシャ</t>
    </rPh>
    <phoneticPr fontId="3"/>
  </si>
  <si>
    <t>〈進学・その他〉</t>
    <phoneticPr fontId="3"/>
  </si>
  <si>
    <t>公務</t>
    <rPh sb="0" eb="2">
      <t>コウム</t>
    </rPh>
    <phoneticPr fontId="3"/>
  </si>
  <si>
    <t>サービス業</t>
    <rPh sb="0" eb="5">
      <t>サービスギョウ</t>
    </rPh>
    <phoneticPr fontId="3"/>
  </si>
  <si>
    <t>電気･ガス･水道業</t>
  </si>
  <si>
    <t>運輸通信業</t>
    <rPh sb="0" eb="2">
      <t>ウンユ</t>
    </rPh>
    <rPh sb="2" eb="5">
      <t>ツウシンギョウ</t>
    </rPh>
    <phoneticPr fontId="3"/>
  </si>
  <si>
    <t>不動産業</t>
  </si>
  <si>
    <t>金融・保険業</t>
  </si>
  <si>
    <t>卸小売業</t>
  </si>
  <si>
    <t>製造業</t>
    <rPh sb="0" eb="3">
      <t>セイゾウギョウ</t>
    </rPh>
    <phoneticPr fontId="3"/>
  </si>
  <si>
    <t>建設業</t>
    <rPh sb="0" eb="3">
      <t>ケンセツギョウ</t>
    </rPh>
    <phoneticPr fontId="3"/>
  </si>
  <si>
    <t>鉱業</t>
    <rPh sb="0" eb="2">
      <t>コウギョウ</t>
    </rPh>
    <phoneticPr fontId="3"/>
  </si>
  <si>
    <t>漁業・水産養殖業</t>
  </si>
  <si>
    <t>林業・狩りょう業</t>
  </si>
  <si>
    <t>農業</t>
    <rPh sb="0" eb="2">
      <t>ノウギョウ</t>
    </rPh>
    <phoneticPr fontId="3"/>
  </si>
  <si>
    <t>〈就職者〉</t>
    <rPh sb="1" eb="4">
      <t>シュウショクシャ</t>
    </rPh>
    <phoneticPr fontId="3"/>
  </si>
  <si>
    <t>令和６年度</t>
    <rPh sb="0" eb="2">
      <t>レイワ</t>
    </rPh>
    <rPh sb="3" eb="5">
      <t>ネンド</t>
    </rPh>
    <rPh sb="4" eb="5">
      <t>ガンネン</t>
    </rPh>
    <phoneticPr fontId="3"/>
  </si>
  <si>
    <t>令和５年度</t>
    <rPh sb="0" eb="2">
      <t>レイワ</t>
    </rPh>
    <rPh sb="3" eb="5">
      <t>ネンド</t>
    </rPh>
    <rPh sb="4" eb="5">
      <t>ガンネン</t>
    </rPh>
    <phoneticPr fontId="3"/>
  </si>
  <si>
    <t>令和４年度</t>
    <rPh sb="0" eb="2">
      <t>レイワ</t>
    </rPh>
    <rPh sb="3" eb="5">
      <t>ネンド</t>
    </rPh>
    <rPh sb="4" eb="5">
      <t>ガンネン</t>
    </rPh>
    <phoneticPr fontId="3"/>
  </si>
  <si>
    <t>区　　　　分</t>
    <rPh sb="0" eb="1">
      <t>ク</t>
    </rPh>
    <rPh sb="5" eb="6">
      <t>ブン</t>
    </rPh>
    <phoneticPr fontId="3"/>
  </si>
  <si>
    <t>（単位　人）</t>
    <rPh sb="1" eb="3">
      <t>タンイ</t>
    </rPh>
    <rPh sb="4" eb="5">
      <t>ヒト</t>
    </rPh>
    <phoneticPr fontId="3"/>
  </si>
  <si>
    <t>３．中学校卒業後の状況</t>
    <rPh sb="4" eb="5">
      <t>コウ</t>
    </rPh>
    <phoneticPr fontId="3"/>
  </si>
  <si>
    <t>資料:大川樟風高等学校</t>
    <rPh sb="0" eb="2">
      <t>シリョウ</t>
    </rPh>
    <rPh sb="3" eb="5">
      <t>オオカワ</t>
    </rPh>
    <rPh sb="5" eb="6">
      <t>クヌギ</t>
    </rPh>
    <rPh sb="6" eb="7">
      <t>カゼ</t>
    </rPh>
    <rPh sb="7" eb="9">
      <t>コウトウ</t>
    </rPh>
    <rPh sb="9" eb="11">
      <t>ガッコウ</t>
    </rPh>
    <phoneticPr fontId="3"/>
  </si>
  <si>
    <t>&lt;就職しつつ
進学している者&gt;</t>
    <phoneticPr fontId="3"/>
  </si>
  <si>
    <t>その他</t>
  </si>
  <si>
    <t>各種学校</t>
  </si>
  <si>
    <t>不詳</t>
  </si>
  <si>
    <t>死亡</t>
  </si>
  <si>
    <t>無業</t>
    <phoneticPr fontId="3"/>
  </si>
  <si>
    <t>進学者</t>
  </si>
  <si>
    <r>
      <t>&lt;進学･その他</t>
    </r>
    <r>
      <rPr>
        <sz val="11"/>
        <color theme="1"/>
        <rFont val="Yu Gothic"/>
        <family val="2"/>
        <scheme val="minor"/>
      </rPr>
      <t>&gt;</t>
    </r>
    <phoneticPr fontId="3"/>
  </si>
  <si>
    <t>公務</t>
  </si>
  <si>
    <t>サービス業</t>
  </si>
  <si>
    <t>運輸通信業</t>
  </si>
  <si>
    <t>製造業</t>
  </si>
  <si>
    <t>建設業</t>
  </si>
  <si>
    <t>鉱業</t>
  </si>
  <si>
    <r>
      <t>&lt;就職者</t>
    </r>
    <r>
      <rPr>
        <sz val="11"/>
        <color theme="1"/>
        <rFont val="Yu Gothic"/>
        <family val="2"/>
        <scheme val="minor"/>
      </rPr>
      <t>&gt;</t>
    </r>
    <phoneticPr fontId="3"/>
  </si>
  <si>
    <r>
      <rPr>
        <sz val="11"/>
        <rFont val="ＭＳ Ｐゴシック"/>
        <family val="3"/>
        <charset val="128"/>
      </rPr>
      <t>令和６年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度</t>
    </r>
    <rPh sb="0" eb="2">
      <t>レイワ</t>
    </rPh>
    <rPh sb="3" eb="4">
      <t>トシ</t>
    </rPh>
    <rPh sb="5" eb="6">
      <t>ド</t>
    </rPh>
    <phoneticPr fontId="3"/>
  </si>
  <si>
    <t>普通科</t>
    <rPh sb="0" eb="3">
      <t>フツウカ</t>
    </rPh>
    <phoneticPr fontId="3"/>
  </si>
  <si>
    <t>住環境システム科</t>
    <rPh sb="0" eb="3">
      <t>ジュウカンキョウ</t>
    </rPh>
    <phoneticPr fontId="3"/>
  </si>
  <si>
    <t>文理科</t>
    <rPh sb="0" eb="3">
      <t>ブンリカ</t>
    </rPh>
    <phoneticPr fontId="3"/>
  </si>
  <si>
    <t>定　　　時</t>
    <rPh sb="0" eb="1">
      <t>サダム</t>
    </rPh>
    <rPh sb="4" eb="5">
      <t>ジ</t>
    </rPh>
    <phoneticPr fontId="3"/>
  </si>
  <si>
    <t>全　　　　　　日</t>
    <rPh sb="0" eb="1">
      <t>ゼン</t>
    </rPh>
    <rPh sb="7" eb="8">
      <t>ニチ</t>
    </rPh>
    <phoneticPr fontId="3"/>
  </si>
  <si>
    <t>年度及び区分</t>
    <phoneticPr fontId="3"/>
  </si>
  <si>
    <t>（単位　人）</t>
    <rPh sb="1" eb="3">
      <t>タンイ</t>
    </rPh>
    <rPh sb="4" eb="5">
      <t>ニン</t>
    </rPh>
    <phoneticPr fontId="3"/>
  </si>
  <si>
    <t>４．高等学校卒業後の状況</t>
    <phoneticPr fontId="3"/>
  </si>
  <si>
    <t>平成29年度より幼稚園が認定こども園に移行</t>
    <rPh sb="0" eb="2">
      <t>ヘイセイ</t>
    </rPh>
    <rPh sb="4" eb="5">
      <t>ネン</t>
    </rPh>
    <rPh sb="5" eb="6">
      <t>ド</t>
    </rPh>
    <rPh sb="8" eb="11">
      <t>ヨウチエン</t>
    </rPh>
    <rPh sb="12" eb="14">
      <t>ニンテイ</t>
    </rPh>
    <rPh sb="17" eb="18">
      <t>エン</t>
    </rPh>
    <rPh sb="19" eb="21">
      <t>イコウ</t>
    </rPh>
    <phoneticPr fontId="3"/>
  </si>
  <si>
    <t>資料：福祉事務所</t>
    <rPh sb="3" eb="8">
      <t>フクシジムショ</t>
    </rPh>
    <phoneticPr fontId="3"/>
  </si>
  <si>
    <r>
      <t>（注）各年5月</t>
    </r>
    <r>
      <rPr>
        <sz val="11"/>
        <rFont val="ＭＳ Ｐゴシック"/>
        <family val="3"/>
        <charset val="128"/>
      </rPr>
      <t>1日現在（職員は教員本務者のみ）</t>
    </r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</si>
  <si>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</si>
  <si>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</si>
  <si>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私立</t>
    <rPh sb="0" eb="2">
      <t>シリツ</t>
    </rPh>
    <phoneticPr fontId="3"/>
  </si>
  <si>
    <t>市立</t>
    <rPh sb="0" eb="2">
      <t>シリツ</t>
    </rPh>
    <phoneticPr fontId="3"/>
  </si>
  <si>
    <t>園児数</t>
    <rPh sb="0" eb="2">
      <t>エンジ</t>
    </rPh>
    <rPh sb="2" eb="3">
      <t>スウ</t>
    </rPh>
    <phoneticPr fontId="3"/>
  </si>
  <si>
    <t>職員数</t>
    <rPh sb="0" eb="3">
      <t>ショクインスウ</t>
    </rPh>
    <phoneticPr fontId="3"/>
  </si>
  <si>
    <t>幼稚園数</t>
    <phoneticPr fontId="3"/>
  </si>
  <si>
    <t>年　　　　度</t>
    <rPh sb="0" eb="6">
      <t>ネンド</t>
    </rPh>
    <phoneticPr fontId="3"/>
  </si>
  <si>
    <t>５．幼稚園の状況</t>
    <phoneticPr fontId="3"/>
  </si>
  <si>
    <t>　　　３．平成25年4月1日より学部名称変更。</t>
    <rPh sb="5" eb="7">
      <t>ヘイセイ</t>
    </rPh>
    <rPh sb="9" eb="10">
      <t>ネン</t>
    </rPh>
    <rPh sb="11" eb="12">
      <t>ガツ</t>
    </rPh>
    <rPh sb="13" eb="14">
      <t>ニチ</t>
    </rPh>
    <rPh sb="16" eb="18">
      <t>ガクブ</t>
    </rPh>
    <rPh sb="18" eb="20">
      <t>メイショウ</t>
    </rPh>
    <rPh sb="20" eb="22">
      <t>ヘンコウ</t>
    </rPh>
    <phoneticPr fontId="3"/>
  </si>
  <si>
    <t>　　　２．大川キャンパスのみ。</t>
    <phoneticPr fontId="3"/>
  </si>
  <si>
    <t>　　資料：国際医療福祉大学</t>
    <rPh sb="5" eb="7">
      <t>コクサイ</t>
    </rPh>
    <rPh sb="7" eb="9">
      <t>イリョウ</t>
    </rPh>
    <rPh sb="9" eb="11">
      <t>フクシ</t>
    </rPh>
    <rPh sb="11" eb="13">
      <t>ダイガク</t>
    </rPh>
    <phoneticPr fontId="3"/>
  </si>
  <si>
    <r>
      <t>（注）１．各年5月</t>
    </r>
    <r>
      <rPr>
        <sz val="11"/>
        <rFont val="ＭＳ Ｐゴシック"/>
        <family val="3"/>
        <charset val="128"/>
      </rPr>
      <t>1日現在　　</t>
    </r>
    <rPh sb="1" eb="2">
      <t>チュウ</t>
    </rPh>
    <rPh sb="5" eb="6">
      <t>カク</t>
    </rPh>
    <rPh sb="6" eb="7">
      <t>ネン</t>
    </rPh>
    <rPh sb="8" eb="9">
      <t>ツキ</t>
    </rPh>
    <rPh sb="10" eb="11">
      <t>ニチ</t>
    </rPh>
    <rPh sb="11" eb="13">
      <t>ゲンザイ</t>
    </rPh>
    <phoneticPr fontId="3"/>
  </si>
  <si>
    <t>令和7年度</t>
    <phoneticPr fontId="3"/>
  </si>
  <si>
    <t>令和6年度</t>
  </si>
  <si>
    <t>令和5年度</t>
  </si>
  <si>
    <t>令和4年度</t>
  </si>
  <si>
    <t>薬学科</t>
    <rPh sb="0" eb="3">
      <t>ヤクガッカ</t>
    </rPh>
    <phoneticPr fontId="3"/>
  </si>
  <si>
    <t>福岡薬学部</t>
    <rPh sb="0" eb="2">
      <t>フクオカ</t>
    </rPh>
    <rPh sb="2" eb="5">
      <t>ヤクガクブ</t>
    </rPh>
    <phoneticPr fontId="3"/>
  </si>
  <si>
    <t>令和7年度</t>
    <rPh sb="0" eb="2">
      <t>レイワ</t>
    </rPh>
    <rPh sb="3" eb="5">
      <t>ネンド</t>
    </rPh>
    <phoneticPr fontId="3"/>
  </si>
  <si>
    <t>医学検査学科</t>
    <rPh sb="0" eb="2">
      <t>イガク</t>
    </rPh>
    <rPh sb="2" eb="4">
      <t>ケンサ</t>
    </rPh>
    <rPh sb="4" eb="6">
      <t>ガッカ</t>
    </rPh>
    <phoneticPr fontId="3"/>
  </si>
  <si>
    <t>言語聴覚学科</t>
    <rPh sb="0" eb="2">
      <t>ゲンゴ</t>
    </rPh>
    <rPh sb="2" eb="4">
      <t>チョウカク</t>
    </rPh>
    <rPh sb="4" eb="6">
      <t>ガッカ</t>
    </rPh>
    <phoneticPr fontId="3"/>
  </si>
  <si>
    <t>作業療法学科</t>
    <rPh sb="0" eb="2">
      <t>サギョウ</t>
    </rPh>
    <rPh sb="2" eb="4">
      <t>リョウホウ</t>
    </rPh>
    <rPh sb="4" eb="6">
      <t>ガッカ</t>
    </rPh>
    <phoneticPr fontId="3"/>
  </si>
  <si>
    <t>理学療法学科</t>
    <rPh sb="0" eb="2">
      <t>リガク</t>
    </rPh>
    <rPh sb="2" eb="4">
      <t>リョウホウ</t>
    </rPh>
    <rPh sb="4" eb="6">
      <t>ガッカ</t>
    </rPh>
    <phoneticPr fontId="3"/>
  </si>
  <si>
    <t>看護学科</t>
    <rPh sb="0" eb="2">
      <t>カンゴ</t>
    </rPh>
    <rPh sb="2" eb="4">
      <t>ガッカ</t>
    </rPh>
    <phoneticPr fontId="3"/>
  </si>
  <si>
    <t>福岡保健医療学部</t>
    <rPh sb="0" eb="2">
      <t>フクオカ</t>
    </rPh>
    <rPh sb="2" eb="4">
      <t>ホケン</t>
    </rPh>
    <rPh sb="4" eb="6">
      <t>イリョウ</t>
    </rPh>
    <rPh sb="6" eb="8">
      <t>ガクブ</t>
    </rPh>
    <phoneticPr fontId="3"/>
  </si>
  <si>
    <t>６　年</t>
    <rPh sb="2" eb="3">
      <t>トシ</t>
    </rPh>
    <phoneticPr fontId="3"/>
  </si>
  <si>
    <t>５　年</t>
    <rPh sb="2" eb="3">
      <t>トシ</t>
    </rPh>
    <phoneticPr fontId="3"/>
  </si>
  <si>
    <t>総　　数</t>
    <phoneticPr fontId="3"/>
  </si>
  <si>
    <t>年　　度</t>
    <rPh sb="0" eb="1">
      <t>トシ</t>
    </rPh>
    <rPh sb="3" eb="4">
      <t>ド</t>
    </rPh>
    <phoneticPr fontId="3"/>
  </si>
  <si>
    <t>学部名・学科名</t>
    <rPh sb="0" eb="2">
      <t>ガクブ</t>
    </rPh>
    <rPh sb="2" eb="3">
      <t>メイ</t>
    </rPh>
    <rPh sb="4" eb="6">
      <t>ガッカ</t>
    </rPh>
    <rPh sb="6" eb="7">
      <t>メイ</t>
    </rPh>
    <phoneticPr fontId="3"/>
  </si>
  <si>
    <t>６．大学の学生数</t>
    <rPh sb="2" eb="4">
      <t>ダイガク</t>
    </rPh>
    <rPh sb="5" eb="8">
      <t>ガクセイスウ</t>
    </rPh>
    <phoneticPr fontId="3"/>
  </si>
  <si>
    <t>資料：教育委員会・大川樟風高等学校</t>
    <rPh sb="0" eb="2">
      <t>シリョウ</t>
    </rPh>
    <rPh sb="3" eb="5">
      <t>キョウイク</t>
    </rPh>
    <rPh sb="5" eb="8">
      <t>イインカイ</t>
    </rPh>
    <rPh sb="9" eb="11">
      <t>オオカワ</t>
    </rPh>
    <rPh sb="11" eb="12">
      <t>クスノキ</t>
    </rPh>
    <rPh sb="12" eb="13">
      <t>カゼ</t>
    </rPh>
    <rPh sb="13" eb="15">
      <t>コウトウ</t>
    </rPh>
    <rPh sb="15" eb="17">
      <t>ガッコウ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</si>
  <si>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</si>
  <si>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</si>
  <si>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</si>
  <si>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</si>
  <si>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79.0</t>
  </si>
  <si>
    <t>令和２年</t>
    <rPh sb="0" eb="2">
      <t>レイワ</t>
    </rPh>
    <rPh sb="3" eb="4">
      <t>ネン</t>
    </rPh>
    <phoneticPr fontId="3"/>
  </si>
  <si>
    <t>（女）</t>
  </si>
  <si>
    <t>（男）</t>
    <phoneticPr fontId="3"/>
  </si>
  <si>
    <t>（体重）kg</t>
    <phoneticPr fontId="3"/>
  </si>
  <si>
    <t>（男）</t>
  </si>
  <si>
    <t>（身長）cm</t>
    <phoneticPr fontId="3"/>
  </si>
  <si>
    <t>19歳以上</t>
  </si>
  <si>
    <t>18歳</t>
  </si>
  <si>
    <t>17歳</t>
  </si>
  <si>
    <t>16歳</t>
  </si>
  <si>
    <t>15歳</t>
  </si>
  <si>
    <t>14歳</t>
  </si>
  <si>
    <t>13歳</t>
  </si>
  <si>
    <t>12歳</t>
  </si>
  <si>
    <t>11歳</t>
  </si>
  <si>
    <t>10歳</t>
  </si>
  <si>
    <t>9歳</t>
  </si>
  <si>
    <t>8歳</t>
  </si>
  <si>
    <t>7歳</t>
    <phoneticPr fontId="3"/>
  </si>
  <si>
    <t>6歳</t>
    <phoneticPr fontId="3"/>
  </si>
  <si>
    <t>高　等　学　校</t>
    <rPh sb="0" eb="7">
      <t>コウトウガッコウ</t>
    </rPh>
    <phoneticPr fontId="3"/>
  </si>
  <si>
    <t>中　学　校</t>
    <rPh sb="0" eb="5">
      <t>チュウガッコウ</t>
    </rPh>
    <phoneticPr fontId="3"/>
  </si>
  <si>
    <t>小　学　校</t>
  </si>
  <si>
    <t>区　　　分</t>
    <rPh sb="0" eb="5">
      <t>クブン</t>
    </rPh>
    <phoneticPr fontId="3"/>
  </si>
  <si>
    <t>７．児童生徒の平均体位</t>
    <phoneticPr fontId="3"/>
  </si>
  <si>
    <t>その他の歯疾</t>
  </si>
  <si>
    <t>未処置歯のある者</t>
    <rPh sb="0" eb="1">
      <t>ミ</t>
    </rPh>
    <rPh sb="1" eb="3">
      <t>ショチ</t>
    </rPh>
    <rPh sb="3" eb="4">
      <t>ハ</t>
    </rPh>
    <rPh sb="7" eb="8">
      <t>モノ</t>
    </rPh>
    <phoneticPr fontId="3"/>
  </si>
  <si>
    <t>処置完了者</t>
  </si>
  <si>
    <t>歯</t>
    <rPh sb="0" eb="1">
      <t>ハ</t>
    </rPh>
    <phoneticPr fontId="3"/>
  </si>
  <si>
    <t>その他の疾患および異常</t>
  </si>
  <si>
    <t>運動機能障害</t>
    <rPh sb="0" eb="2">
      <t>ウンドウ</t>
    </rPh>
    <rPh sb="2" eb="6">
      <t>キノウショウガイ</t>
    </rPh>
    <phoneticPr fontId="3"/>
  </si>
  <si>
    <t>ぜんそく</t>
  </si>
  <si>
    <t>心臓の疾患</t>
  </si>
  <si>
    <t>伝染性の皮膚疾患</t>
  </si>
  <si>
    <t>その他の鼻咽喉の疾患</t>
  </si>
  <si>
    <t>扁桃腺肥大</t>
  </si>
  <si>
    <t>アデノイド</t>
    <phoneticPr fontId="3"/>
  </si>
  <si>
    <t>慢性副鼻腔炎</t>
    <rPh sb="4" eb="5">
      <t>コウ</t>
    </rPh>
    <rPh sb="5" eb="6">
      <t>ホノオ</t>
    </rPh>
    <phoneticPr fontId="3"/>
  </si>
  <si>
    <t>その他の耳炎</t>
    <rPh sb="0" eb="3">
      <t>ソノタ</t>
    </rPh>
    <rPh sb="4" eb="5">
      <t>ミミ</t>
    </rPh>
    <rPh sb="5" eb="6">
      <t>エン</t>
    </rPh>
    <phoneticPr fontId="3"/>
  </si>
  <si>
    <t>中耳炎</t>
    <rPh sb="0" eb="3">
      <t>チュウジエン</t>
    </rPh>
    <phoneticPr fontId="3"/>
  </si>
  <si>
    <t>難聴（両耳）</t>
    <rPh sb="0" eb="2">
      <t>ナンチョウ</t>
    </rPh>
    <rPh sb="3" eb="4">
      <t>リョウ</t>
    </rPh>
    <rPh sb="4" eb="5">
      <t>ミミ</t>
    </rPh>
    <phoneticPr fontId="3"/>
  </si>
  <si>
    <t>耳鼻</t>
    <rPh sb="0" eb="1">
      <t>ミミ</t>
    </rPh>
    <rPh sb="1" eb="2">
      <t>ハナ</t>
    </rPh>
    <phoneticPr fontId="3"/>
  </si>
  <si>
    <t>その他の眼疾</t>
    <rPh sb="0" eb="3">
      <t>ソノタ</t>
    </rPh>
    <rPh sb="4" eb="6">
      <t>ガンシツ</t>
    </rPh>
    <phoneticPr fontId="3"/>
  </si>
  <si>
    <t>結膜炎</t>
    <rPh sb="0" eb="3">
      <t>ケツマクエン</t>
    </rPh>
    <phoneticPr fontId="3"/>
  </si>
  <si>
    <t>トラホーム</t>
    <phoneticPr fontId="3"/>
  </si>
  <si>
    <t>眼</t>
  </si>
  <si>
    <t>近視</t>
    <rPh sb="0" eb="2">
      <t>キンシ</t>
    </rPh>
    <phoneticPr fontId="3"/>
  </si>
  <si>
    <t>胸部異常</t>
  </si>
  <si>
    <t>せき柱異常</t>
  </si>
  <si>
    <t>栄養要注意</t>
    <phoneticPr fontId="3"/>
  </si>
  <si>
    <t>在学生徒児童数</t>
  </si>
  <si>
    <t>計</t>
  </si>
  <si>
    <r>
      <t>1</t>
    </r>
    <r>
      <rPr>
        <sz val="11"/>
        <rFont val="ＭＳ Ｐゴシック"/>
        <family val="3"/>
        <charset val="128"/>
      </rPr>
      <t>0歳</t>
    </r>
    <phoneticPr fontId="3"/>
  </si>
  <si>
    <t>9歳</t>
    <phoneticPr fontId="3"/>
  </si>
  <si>
    <t>8歳</t>
    <phoneticPr fontId="3"/>
  </si>
  <si>
    <t>中　　学　　校</t>
    <rPh sb="0" eb="7">
      <t>チュウガッコウ</t>
    </rPh>
    <phoneticPr fontId="3"/>
  </si>
  <si>
    <t>小　　　学　　　校</t>
    <rPh sb="0" eb="9">
      <t>ショウガッコウ</t>
    </rPh>
    <phoneticPr fontId="3"/>
  </si>
  <si>
    <t>区　　　　　分</t>
    <rPh sb="0" eb="7">
      <t>クブン</t>
    </rPh>
    <phoneticPr fontId="3"/>
  </si>
  <si>
    <t>８．児童生徒の疾病異常被患者数（令和６年度）</t>
    <rPh sb="16" eb="18">
      <t>レイワ</t>
    </rPh>
    <rPh sb="19" eb="21">
      <t>ネンド</t>
    </rPh>
    <rPh sb="20" eb="21">
      <t>ド</t>
    </rPh>
    <phoneticPr fontId="3"/>
  </si>
  <si>
    <t>　　　２．計は高等学校分を含んでいない。　　　</t>
    <rPh sb="5" eb="6">
      <t>ケイ</t>
    </rPh>
    <rPh sb="7" eb="9">
      <t>コウトウ</t>
    </rPh>
    <rPh sb="9" eb="11">
      <t>ガッコウ</t>
    </rPh>
    <rPh sb="11" eb="12">
      <t>ブン</t>
    </rPh>
    <rPh sb="13" eb="14">
      <t>フク</t>
    </rPh>
    <phoneticPr fontId="3"/>
  </si>
  <si>
    <t>資料：教育委員会・大川樟風高等学校</t>
    <rPh sb="9" eb="11">
      <t>オオカワ</t>
    </rPh>
    <rPh sb="11" eb="12">
      <t>ショウ</t>
    </rPh>
    <rPh sb="12" eb="13">
      <t>フウ</t>
    </rPh>
    <rPh sb="13" eb="15">
      <t>コウトウ</t>
    </rPh>
    <rPh sb="15" eb="17">
      <t>ガッコウ</t>
    </rPh>
    <phoneticPr fontId="3"/>
  </si>
  <si>
    <t>（注）１．各年度末現在</t>
    <phoneticPr fontId="3"/>
  </si>
  <si>
    <t>大川樟風高校</t>
    <rPh sb="0" eb="2">
      <t>オオカワ</t>
    </rPh>
    <rPh sb="2" eb="6">
      <t>ショウ</t>
    </rPh>
    <phoneticPr fontId="3"/>
  </si>
  <si>
    <t>大川桐薫中学校</t>
    <rPh sb="0" eb="2">
      <t>オオカワ</t>
    </rPh>
    <rPh sb="2" eb="3">
      <t>キリ</t>
    </rPh>
    <rPh sb="3" eb="4">
      <t>カオル</t>
    </rPh>
    <rPh sb="4" eb="5">
      <t>チュウ</t>
    </rPh>
    <rPh sb="5" eb="7">
      <t>ガッコウ</t>
    </rPh>
    <phoneticPr fontId="3"/>
  </si>
  <si>
    <t>大川桐英中学校</t>
    <rPh sb="1" eb="2">
      <t>カワ</t>
    </rPh>
    <rPh sb="2" eb="3">
      <t>キリ</t>
    </rPh>
    <rPh sb="3" eb="4">
      <t>エイ</t>
    </rPh>
    <rPh sb="4" eb="5">
      <t>チュウ</t>
    </rPh>
    <rPh sb="5" eb="7">
      <t>ガッコウ</t>
    </rPh>
    <phoneticPr fontId="3"/>
  </si>
  <si>
    <t>（中学校）</t>
  </si>
  <si>
    <t>大野島小学校</t>
    <rPh sb="4" eb="6">
      <t>ガッコウ</t>
    </rPh>
    <phoneticPr fontId="3"/>
  </si>
  <si>
    <t>川口小学校</t>
    <rPh sb="1" eb="2">
      <t>クチ</t>
    </rPh>
    <rPh sb="2" eb="3">
      <t>ショウ</t>
    </rPh>
    <rPh sb="3" eb="5">
      <t>ガッコウ</t>
    </rPh>
    <phoneticPr fontId="3"/>
  </si>
  <si>
    <t>田口小学校</t>
    <rPh sb="1" eb="2">
      <t>クチ</t>
    </rPh>
    <rPh sb="2" eb="3">
      <t>ショウ</t>
    </rPh>
    <rPh sb="3" eb="5">
      <t>ガッコウ</t>
    </rPh>
    <phoneticPr fontId="3"/>
  </si>
  <si>
    <t>木室小学校</t>
    <rPh sb="1" eb="2">
      <t>ムロ</t>
    </rPh>
    <rPh sb="2" eb="3">
      <t>ショウ</t>
    </rPh>
    <rPh sb="3" eb="5">
      <t>ガッコウ</t>
    </rPh>
    <phoneticPr fontId="3"/>
  </si>
  <si>
    <t>道海島小学校</t>
    <rPh sb="4" eb="6">
      <t>ガッコウ</t>
    </rPh>
    <phoneticPr fontId="3"/>
  </si>
  <si>
    <t>三又小学校</t>
    <rPh sb="0" eb="1">
      <t>３</t>
    </rPh>
    <rPh sb="1" eb="2">
      <t>マタ</t>
    </rPh>
    <rPh sb="2" eb="3">
      <t>ショウ</t>
    </rPh>
    <rPh sb="3" eb="5">
      <t>ガッコウ</t>
    </rPh>
    <phoneticPr fontId="3"/>
  </si>
  <si>
    <t>宮前小学校</t>
    <rPh sb="0" eb="2">
      <t>ミヤマエ</t>
    </rPh>
    <rPh sb="2" eb="3">
      <t>ショウ</t>
    </rPh>
    <rPh sb="3" eb="5">
      <t>ガッコウ</t>
    </rPh>
    <phoneticPr fontId="3"/>
  </si>
  <si>
    <t>大川小学校</t>
    <rPh sb="0" eb="2">
      <t>オオカワ</t>
    </rPh>
    <rPh sb="2" eb="3">
      <t>ショウ</t>
    </rPh>
    <rPh sb="3" eb="5">
      <t>ガッコウ</t>
    </rPh>
    <phoneticPr fontId="3"/>
  </si>
  <si>
    <t>（小学校）</t>
  </si>
  <si>
    <r>
      <t xml:space="preserve">学 </t>
    </r>
    <r>
      <rPr>
        <sz val="11"/>
        <rFont val="ＭＳ Ｐゴシック"/>
        <family val="3"/>
        <charset val="128"/>
      </rPr>
      <t>校 林</t>
    </r>
    <rPh sb="0" eb="3">
      <t>ガッコウ</t>
    </rPh>
    <rPh sb="4" eb="5">
      <t>ハヤシ</t>
    </rPh>
    <phoneticPr fontId="3"/>
  </si>
  <si>
    <t>学 校 施 設  以外に使用   している分</t>
    <rPh sb="9" eb="11">
      <t>イガイ</t>
    </rPh>
    <rPh sb="12" eb="14">
      <t>シヨウ</t>
    </rPh>
    <rPh sb="21" eb="22">
      <t>ブン</t>
    </rPh>
    <phoneticPr fontId="3"/>
  </si>
  <si>
    <r>
      <t>校舎敷地　そ の</t>
    </r>
    <r>
      <rPr>
        <sz val="11"/>
        <rFont val="ＭＳ Ｐゴシック"/>
        <family val="3"/>
        <charset val="128"/>
      </rPr>
      <t xml:space="preserve"> 他</t>
    </r>
    <rPh sb="9" eb="10">
      <t>ホカ</t>
    </rPh>
    <phoneticPr fontId="3"/>
  </si>
  <si>
    <t>実験実習他</t>
    <rPh sb="0" eb="2">
      <t>ジッケン</t>
    </rPh>
    <rPh sb="2" eb="4">
      <t>ジッシュウ</t>
    </rPh>
    <rPh sb="4" eb="5">
      <t>ホカ</t>
    </rPh>
    <phoneticPr fontId="3"/>
  </si>
  <si>
    <t>屋外運動場</t>
    <rPh sb="0" eb="2">
      <t>オクガイ</t>
    </rPh>
    <rPh sb="2" eb="5">
      <t>ウンドウジョウ</t>
    </rPh>
    <phoneticPr fontId="3"/>
  </si>
  <si>
    <t>年次及び学校</t>
    <rPh sb="0" eb="2">
      <t>ネンジ</t>
    </rPh>
    <rPh sb="2" eb="3">
      <t>オヨ</t>
    </rPh>
    <rPh sb="4" eb="6">
      <t>ガッコウ</t>
    </rPh>
    <phoneticPr fontId="3"/>
  </si>
  <si>
    <t>（単位　㎡）</t>
    <rPh sb="1" eb="3">
      <t>タンイ</t>
    </rPh>
    <phoneticPr fontId="3"/>
  </si>
  <si>
    <t>９．学校土地の用途別面積</t>
    <phoneticPr fontId="3"/>
  </si>
  <si>
    <t>　　　　　資料：文化センター</t>
    <rPh sb="8" eb="10">
      <t>ブンカ</t>
    </rPh>
    <phoneticPr fontId="3"/>
  </si>
  <si>
    <t>音楽発表会</t>
    <rPh sb="0" eb="2">
      <t>オンガク</t>
    </rPh>
    <rPh sb="2" eb="5">
      <t>ハッピョウカイ</t>
    </rPh>
    <phoneticPr fontId="3"/>
  </si>
  <si>
    <t>文化講演会</t>
  </si>
  <si>
    <t>文化祭</t>
    <rPh sb="0" eb="3">
      <t>ブンカサイ</t>
    </rPh>
    <phoneticPr fontId="3"/>
  </si>
  <si>
    <t>展覧会</t>
    <rPh sb="0" eb="2">
      <t>テンラン</t>
    </rPh>
    <rPh sb="2" eb="3">
      <t>カイ</t>
    </rPh>
    <phoneticPr fontId="3"/>
  </si>
  <si>
    <t>音楽公演</t>
    <rPh sb="0" eb="2">
      <t>オンガク</t>
    </rPh>
    <rPh sb="2" eb="4">
      <t>コウエン</t>
    </rPh>
    <phoneticPr fontId="3"/>
  </si>
  <si>
    <t>演劇公演</t>
    <rPh sb="0" eb="2">
      <t>エンゲキ</t>
    </rPh>
    <rPh sb="2" eb="4">
      <t>コウエン</t>
    </rPh>
    <phoneticPr fontId="3"/>
  </si>
  <si>
    <t>実　　施　　回　　数</t>
    <phoneticPr fontId="3"/>
  </si>
  <si>
    <t>区　　　　　　分</t>
    <rPh sb="0" eb="8">
      <t>クブン</t>
    </rPh>
    <phoneticPr fontId="3"/>
  </si>
  <si>
    <t>Ｂ．芸術文化行事の実施状況</t>
    <phoneticPr fontId="3"/>
  </si>
  <si>
    <t>資料：生涯学習課・社会福祉協議会 ・福祉事務所</t>
    <rPh sb="9" eb="11">
      <t>シャカイ</t>
    </rPh>
    <rPh sb="11" eb="13">
      <t>フクシ</t>
    </rPh>
    <rPh sb="13" eb="16">
      <t>キョウギカイ</t>
    </rPh>
    <rPh sb="18" eb="23">
      <t>フクシジムショ</t>
    </rPh>
    <phoneticPr fontId="3"/>
  </si>
  <si>
    <t>戦没者追悼式</t>
  </si>
  <si>
    <t>各種スポ－ツ大会</t>
  </si>
  <si>
    <t>成人式等のつどい</t>
  </si>
  <si>
    <t>福祉のつどい</t>
    <rPh sb="0" eb="2">
      <t>フクシ</t>
    </rPh>
    <phoneticPr fontId="3"/>
  </si>
  <si>
    <t>婦人のつどい</t>
  </si>
  <si>
    <t>実　　施　　回　　数</t>
    <rPh sb="0" eb="4">
      <t>ジッシ</t>
    </rPh>
    <rPh sb="6" eb="10">
      <t>カイスウ</t>
    </rPh>
    <phoneticPr fontId="3"/>
  </si>
  <si>
    <t>区　　　　　　　　分</t>
    <rPh sb="0" eb="10">
      <t>クブン</t>
    </rPh>
    <phoneticPr fontId="3"/>
  </si>
  <si>
    <t>Ａ．集会活動の実施状況</t>
    <phoneticPr fontId="3"/>
  </si>
  <si>
    <t>１０．社会教育関係事業活動状況</t>
    <phoneticPr fontId="3"/>
  </si>
  <si>
    <t>資料：文化センター</t>
    <rPh sb="0" eb="2">
      <t>シリョウ</t>
    </rPh>
    <rPh sb="3" eb="5">
      <t>ブンカ</t>
    </rPh>
    <phoneticPr fontId="3"/>
  </si>
  <si>
    <t>大川市民学習講座</t>
    <rPh sb="0" eb="2">
      <t>オオカワ</t>
    </rPh>
    <rPh sb="2" eb="4">
      <t>シミン</t>
    </rPh>
    <rPh sb="4" eb="6">
      <t>ガクシュウ</t>
    </rPh>
    <rPh sb="6" eb="8">
      <t>コウザ</t>
    </rPh>
    <phoneticPr fontId="3"/>
  </si>
  <si>
    <t>青壮年体力づくり</t>
  </si>
  <si>
    <t>生涯学習推進モデル地区講座</t>
  </si>
  <si>
    <t>社会福祉関係研修会</t>
  </si>
  <si>
    <t>青少年問題研修講演</t>
  </si>
  <si>
    <t>協議会関係研修</t>
  </si>
  <si>
    <t>老人団体研修</t>
  </si>
  <si>
    <t>体育関係研修</t>
  </si>
  <si>
    <t>公民館社会教育研修</t>
  </si>
  <si>
    <t>婦人団体研修</t>
  </si>
  <si>
    <t>子供会研修</t>
    <rPh sb="0" eb="3">
      <t>コドモカイ</t>
    </rPh>
    <rPh sb="3" eb="5">
      <t>ケンシュウ</t>
    </rPh>
    <phoneticPr fontId="3"/>
  </si>
  <si>
    <t>スポ－ツ教室</t>
  </si>
  <si>
    <t>青壮年学習モデル地区指定講座</t>
  </si>
  <si>
    <t>同志よりえネットワーク事業講座</t>
  </si>
  <si>
    <t>地域ボランティア講座</t>
    <rPh sb="0" eb="2">
      <t>チイキ</t>
    </rPh>
    <rPh sb="8" eb="10">
      <t>コウザ</t>
    </rPh>
    <phoneticPr fontId="3"/>
  </si>
  <si>
    <t>ふくおか地域塾</t>
    <rPh sb="4" eb="6">
      <t>チイキ</t>
    </rPh>
    <rPh sb="6" eb="7">
      <t>ジュク</t>
    </rPh>
    <phoneticPr fontId="3"/>
  </si>
  <si>
    <t>趣味講座</t>
    <rPh sb="0" eb="2">
      <t>シュミ</t>
    </rPh>
    <rPh sb="2" eb="4">
      <t>コウザ</t>
    </rPh>
    <phoneticPr fontId="3"/>
  </si>
  <si>
    <t>婦人・文化教室</t>
    <rPh sb="0" eb="2">
      <t>フジン</t>
    </rPh>
    <rPh sb="3" eb="5">
      <t>ブンカ</t>
    </rPh>
    <rPh sb="5" eb="7">
      <t>キョウシツ</t>
    </rPh>
    <phoneticPr fontId="3"/>
  </si>
  <si>
    <t>成人講座</t>
    <rPh sb="0" eb="2">
      <t>セイジン</t>
    </rPh>
    <rPh sb="2" eb="4">
      <t>コウザ</t>
    </rPh>
    <phoneticPr fontId="3"/>
  </si>
  <si>
    <t>高齢者学級</t>
    <rPh sb="0" eb="3">
      <t>コウレイシャ</t>
    </rPh>
    <rPh sb="3" eb="5">
      <t>ガッキュウ</t>
    </rPh>
    <phoneticPr fontId="3"/>
  </si>
  <si>
    <t>乳幼児学級</t>
    <rPh sb="0" eb="3">
      <t>ニュウヨウジ</t>
    </rPh>
    <rPh sb="3" eb="5">
      <t>ガッキュウ</t>
    </rPh>
    <phoneticPr fontId="3"/>
  </si>
  <si>
    <t>家庭教育学級</t>
  </si>
  <si>
    <t>女性学級</t>
    <rPh sb="0" eb="2">
      <t>ジョセイ</t>
    </rPh>
    <rPh sb="2" eb="4">
      <t>ガッキュウ</t>
    </rPh>
    <phoneticPr fontId="3"/>
  </si>
  <si>
    <t>令和６年度</t>
    <rPh sb="0" eb="2">
      <t>レイワ</t>
    </rPh>
    <phoneticPr fontId="3"/>
  </si>
  <si>
    <t>令和５年度</t>
    <rPh sb="0" eb="2">
      <t>レイワ</t>
    </rPh>
    <phoneticPr fontId="3"/>
  </si>
  <si>
    <t>令和４年度</t>
    <rPh sb="0" eb="2">
      <t>レイワ</t>
    </rPh>
    <phoneticPr fontId="3"/>
  </si>
  <si>
    <t>区　　　　　　　分</t>
    <rPh sb="0" eb="9">
      <t>クブン</t>
    </rPh>
    <phoneticPr fontId="3"/>
  </si>
  <si>
    <t>Ｃ．学級及び講座研修 （中央公民館）</t>
    <rPh sb="12" eb="14">
      <t>チュウオウ</t>
    </rPh>
    <rPh sb="14" eb="17">
      <t>コウミンカン</t>
    </rPh>
    <phoneticPr fontId="3"/>
  </si>
  <si>
    <t>　</t>
    <phoneticPr fontId="3"/>
  </si>
  <si>
    <t>資料：文化センター</t>
    <rPh sb="3" eb="5">
      <t>ブンカ</t>
    </rPh>
    <phoneticPr fontId="3"/>
  </si>
  <si>
    <t>3 　月</t>
    <rPh sb="3" eb="4">
      <t>ガツ</t>
    </rPh>
    <phoneticPr fontId="3"/>
  </si>
  <si>
    <t>2 　月</t>
    <rPh sb="3" eb="4">
      <t>ガツ</t>
    </rPh>
    <phoneticPr fontId="3"/>
  </si>
  <si>
    <t>1 　月</t>
    <rPh sb="3" eb="4">
      <t>ガツ</t>
    </rPh>
    <phoneticPr fontId="3"/>
  </si>
  <si>
    <t>12  月</t>
    <rPh sb="4" eb="5">
      <t>ガツ</t>
    </rPh>
    <phoneticPr fontId="3"/>
  </si>
  <si>
    <t>11  月</t>
    <rPh sb="4" eb="5">
      <t>ガツ</t>
    </rPh>
    <phoneticPr fontId="3"/>
  </si>
  <si>
    <t>10  月</t>
    <rPh sb="4" eb="5">
      <t>ガツ</t>
    </rPh>
    <phoneticPr fontId="3"/>
  </si>
  <si>
    <t>9　 月</t>
    <rPh sb="3" eb="4">
      <t>ガツ</t>
    </rPh>
    <phoneticPr fontId="3"/>
  </si>
  <si>
    <t>8　 月</t>
    <rPh sb="3" eb="4">
      <t>ガツ</t>
    </rPh>
    <phoneticPr fontId="3"/>
  </si>
  <si>
    <t>7　 月</t>
    <rPh sb="3" eb="4">
      <t>ガツ</t>
    </rPh>
    <phoneticPr fontId="3"/>
  </si>
  <si>
    <t>6　 月</t>
    <rPh sb="3" eb="4">
      <t>ガツ</t>
    </rPh>
    <phoneticPr fontId="3"/>
  </si>
  <si>
    <t>5　 月</t>
    <rPh sb="3" eb="4">
      <t>ガツ</t>
    </rPh>
    <phoneticPr fontId="3"/>
  </si>
  <si>
    <t>4　 月</t>
    <rPh sb="3" eb="4">
      <t>ガツ</t>
    </rPh>
    <phoneticPr fontId="3"/>
  </si>
  <si>
    <t>区 分</t>
    <rPh sb="0" eb="3">
      <t>クブン</t>
    </rPh>
    <phoneticPr fontId="3"/>
  </si>
  <si>
    <t>人員</t>
    <rPh sb="0" eb="2">
      <t>ジンイン</t>
    </rPh>
    <phoneticPr fontId="3"/>
  </si>
  <si>
    <t>件数</t>
    <rPh sb="0" eb="2">
      <t>ケンスウ</t>
    </rPh>
    <phoneticPr fontId="3"/>
  </si>
  <si>
    <t>月 別</t>
    <rPh sb="0" eb="3">
      <t>ツキベツ</t>
    </rPh>
    <phoneticPr fontId="3"/>
  </si>
  <si>
    <t>令和６年度</t>
    <rPh sb="0" eb="2">
      <t>レイワ</t>
    </rPh>
    <rPh sb="3" eb="4">
      <t>ネン</t>
    </rPh>
    <rPh sb="4" eb="5">
      <t>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</si>
  <si>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</si>
  <si>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</si>
  <si>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Ａ．月別利用件数人員</t>
    <rPh sb="2" eb="3">
      <t>ツキ</t>
    </rPh>
    <rPh sb="3" eb="4">
      <t>ベツ</t>
    </rPh>
    <rPh sb="4" eb="6">
      <t>リヨウ</t>
    </rPh>
    <rPh sb="6" eb="8">
      <t>ケンスウ</t>
    </rPh>
    <rPh sb="8" eb="10">
      <t>ジンイン</t>
    </rPh>
    <phoneticPr fontId="3"/>
  </si>
  <si>
    <t>１１．文化センター</t>
    <rPh sb="3" eb="5">
      <t>ブンカ</t>
    </rPh>
    <phoneticPr fontId="3"/>
  </si>
  <si>
    <t>　資料：文化センター</t>
    <rPh sb="4" eb="6">
      <t>ブンカ</t>
    </rPh>
    <phoneticPr fontId="3"/>
  </si>
  <si>
    <t>（注）各年度末現在</t>
    <rPh sb="1" eb="2">
      <t>チュウ</t>
    </rPh>
    <rPh sb="3" eb="6">
      <t>カクネンド</t>
    </rPh>
    <rPh sb="6" eb="7">
      <t>マツ</t>
    </rPh>
    <rPh sb="7" eb="9">
      <t>ゲンザイ</t>
    </rPh>
    <phoneticPr fontId="3"/>
  </si>
  <si>
    <t>CD2</t>
    <phoneticPr fontId="3"/>
  </si>
  <si>
    <t>CD2</t>
  </si>
  <si>
    <t>ＤＡＴ・ＣＤプレーヤー</t>
    <phoneticPr fontId="3"/>
  </si>
  <si>
    <t>スクリーン</t>
    <phoneticPr fontId="3"/>
  </si>
  <si>
    <t>展示パネル</t>
    <rPh sb="0" eb="2">
      <t>テンジ</t>
    </rPh>
    <phoneticPr fontId="3"/>
  </si>
  <si>
    <t>金箔パネル</t>
    <rPh sb="0" eb="2">
      <t>キンパク</t>
    </rPh>
    <phoneticPr fontId="3"/>
  </si>
  <si>
    <t>鏡台</t>
    <rPh sb="0" eb="2">
      <t>キョウダイ</t>
    </rPh>
    <phoneticPr fontId="3"/>
  </si>
  <si>
    <t>黒板</t>
    <rPh sb="0" eb="1">
      <t>クロイ</t>
    </rPh>
    <rPh sb="1" eb="2">
      <t>イタ</t>
    </rPh>
    <phoneticPr fontId="3"/>
  </si>
  <si>
    <t>椅子</t>
    <rPh sb="0" eb="2">
      <t>イス</t>
    </rPh>
    <phoneticPr fontId="3"/>
  </si>
  <si>
    <t>机</t>
    <rPh sb="0" eb="1">
      <t>ツクエ</t>
    </rPh>
    <phoneticPr fontId="3"/>
  </si>
  <si>
    <t>その他の設備</t>
    <rPh sb="2" eb="3">
      <t>タ</t>
    </rPh>
    <rPh sb="4" eb="6">
      <t>セツビ</t>
    </rPh>
    <phoneticPr fontId="3"/>
  </si>
  <si>
    <t>スタンドマイク</t>
    <phoneticPr fontId="3"/>
  </si>
  <si>
    <t>レクチュアマイク</t>
    <phoneticPr fontId="3"/>
  </si>
  <si>
    <t>ダイナミックマイク</t>
    <phoneticPr fontId="3"/>
  </si>
  <si>
    <t>コンデンサーマイク</t>
    <phoneticPr fontId="3"/>
  </si>
  <si>
    <t>テープレコーダー</t>
    <phoneticPr fontId="3"/>
  </si>
  <si>
    <t>可搬式レコードプレーヤー</t>
    <rPh sb="0" eb="1">
      <t>カノウ</t>
    </rPh>
    <rPh sb="1" eb="2">
      <t>ハン</t>
    </rPh>
    <rPh sb="2" eb="3">
      <t>シキ</t>
    </rPh>
    <phoneticPr fontId="3"/>
  </si>
  <si>
    <t>レコードプレーヤー</t>
    <phoneticPr fontId="3"/>
  </si>
  <si>
    <t>音　響　設　備</t>
    <rPh sb="0" eb="3">
      <t>オンキョウ</t>
    </rPh>
    <rPh sb="4" eb="7">
      <t>セツビ</t>
    </rPh>
    <phoneticPr fontId="3"/>
  </si>
  <si>
    <t>毛せん</t>
    <rPh sb="0" eb="1">
      <t>モウ</t>
    </rPh>
    <phoneticPr fontId="3"/>
  </si>
  <si>
    <t>16㎜映写機</t>
    <rPh sb="3" eb="6">
      <t>エイシャキ</t>
    </rPh>
    <phoneticPr fontId="3"/>
  </si>
  <si>
    <t>ピアノ</t>
    <phoneticPr fontId="3"/>
  </si>
  <si>
    <t>譜面台</t>
    <rPh sb="0" eb="2">
      <t>フメン</t>
    </rPh>
    <rPh sb="2" eb="3">
      <t>ダイ</t>
    </rPh>
    <phoneticPr fontId="3"/>
  </si>
  <si>
    <t>指揮台</t>
    <rPh sb="0" eb="2">
      <t>シキ</t>
    </rPh>
    <rPh sb="2" eb="3">
      <t>ダイ</t>
    </rPh>
    <phoneticPr fontId="3"/>
  </si>
  <si>
    <t>座布団</t>
    <rPh sb="0" eb="3">
      <t>ザブトン</t>
    </rPh>
    <phoneticPr fontId="3"/>
  </si>
  <si>
    <t>松羽目・竹羽目</t>
    <rPh sb="0" eb="1">
      <t>マツバメ</t>
    </rPh>
    <rPh sb="1" eb="2">
      <t>ハネ</t>
    </rPh>
    <rPh sb="2" eb="3">
      <t>メ</t>
    </rPh>
    <rPh sb="4" eb="5">
      <t>タケ</t>
    </rPh>
    <rPh sb="5" eb="6">
      <t>ハネ</t>
    </rPh>
    <rPh sb="6" eb="7">
      <t>メ</t>
    </rPh>
    <phoneticPr fontId="3"/>
  </si>
  <si>
    <t>箱足</t>
    <rPh sb="0" eb="1">
      <t>ハコ</t>
    </rPh>
    <rPh sb="1" eb="2">
      <t>アシ</t>
    </rPh>
    <phoneticPr fontId="3"/>
  </si>
  <si>
    <t>中足変型足</t>
    <rPh sb="0" eb="1">
      <t>ナカ</t>
    </rPh>
    <rPh sb="1" eb="2">
      <t>アシ</t>
    </rPh>
    <rPh sb="2" eb="3">
      <t>ヘン</t>
    </rPh>
    <rPh sb="3" eb="4">
      <t>カタ</t>
    </rPh>
    <rPh sb="4" eb="5">
      <t>アシ</t>
    </rPh>
    <phoneticPr fontId="3"/>
  </si>
  <si>
    <t>高足</t>
    <rPh sb="0" eb="1">
      <t>タカイ</t>
    </rPh>
    <rPh sb="1" eb="2">
      <t>アシ</t>
    </rPh>
    <phoneticPr fontId="3"/>
  </si>
  <si>
    <t>平足</t>
    <rPh sb="0" eb="1">
      <t>ヒラ</t>
    </rPh>
    <rPh sb="1" eb="2">
      <t>アシ</t>
    </rPh>
    <phoneticPr fontId="3"/>
  </si>
  <si>
    <t>平台</t>
    <rPh sb="0" eb="1">
      <t>ヒラ</t>
    </rPh>
    <rPh sb="1" eb="2">
      <t>ダイ</t>
    </rPh>
    <phoneticPr fontId="3"/>
  </si>
  <si>
    <t>架設花道用</t>
    <rPh sb="0" eb="2">
      <t>カセツ</t>
    </rPh>
    <rPh sb="2" eb="4">
      <t>カドウ</t>
    </rPh>
    <rPh sb="4" eb="5">
      <t>ヨウ</t>
    </rPh>
    <phoneticPr fontId="3"/>
  </si>
  <si>
    <t>所作台</t>
    <rPh sb="0" eb="2">
      <t>ショサ</t>
    </rPh>
    <rPh sb="2" eb="3">
      <t>ダイ</t>
    </rPh>
    <phoneticPr fontId="3"/>
  </si>
  <si>
    <t>舞　台　設　備</t>
    <rPh sb="0" eb="3">
      <t>ブタイ</t>
    </rPh>
    <rPh sb="4" eb="7">
      <t>セツビ</t>
    </rPh>
    <phoneticPr fontId="3"/>
  </si>
  <si>
    <t>項　　　　　　　　目</t>
    <phoneticPr fontId="3"/>
  </si>
  <si>
    <t>Ｂ．設備状況</t>
    <rPh sb="2" eb="4">
      <t>セツビ</t>
    </rPh>
    <rPh sb="4" eb="6">
      <t>ジョウキョウ</t>
    </rPh>
    <phoneticPr fontId="3"/>
  </si>
  <si>
    <t>　　資料：ふれあいの家</t>
    <rPh sb="10" eb="11">
      <t>イエ</t>
    </rPh>
    <phoneticPr fontId="3"/>
  </si>
  <si>
    <t>事務所受付用書棚</t>
    <rPh sb="0" eb="2">
      <t>ジム</t>
    </rPh>
    <rPh sb="2" eb="3">
      <t>ショ</t>
    </rPh>
    <rPh sb="3" eb="5">
      <t>ウケツケ</t>
    </rPh>
    <rPh sb="5" eb="6">
      <t>ヨウ</t>
    </rPh>
    <rPh sb="6" eb="8">
      <t>ショダナ</t>
    </rPh>
    <phoneticPr fontId="3"/>
  </si>
  <si>
    <t>パンフレット用棚</t>
    <rPh sb="6" eb="7">
      <t>ヨウ</t>
    </rPh>
    <rPh sb="7" eb="8">
      <t>タナ</t>
    </rPh>
    <phoneticPr fontId="3"/>
  </si>
  <si>
    <t>展示用木製パネル</t>
    <rPh sb="0" eb="3">
      <t>テンジヨウ</t>
    </rPh>
    <rPh sb="3" eb="5">
      <t>モクセイ</t>
    </rPh>
    <phoneticPr fontId="3"/>
  </si>
  <si>
    <t>残留塩素測定器</t>
    <rPh sb="0" eb="2">
      <t>ザンリュウ</t>
    </rPh>
    <rPh sb="2" eb="4">
      <t>エンソ</t>
    </rPh>
    <rPh sb="4" eb="6">
      <t>ソクテイ</t>
    </rPh>
    <rPh sb="6" eb="7">
      <t>キ</t>
    </rPh>
    <phoneticPr fontId="3"/>
  </si>
  <si>
    <t>ファックス</t>
    <phoneticPr fontId="3"/>
  </si>
  <si>
    <t>一輪車（荷運搬）</t>
    <phoneticPr fontId="3"/>
  </si>
  <si>
    <t>自転車（移動用）</t>
  </si>
  <si>
    <t>囲碁</t>
  </si>
  <si>
    <t>将棋</t>
  </si>
  <si>
    <t>オセロ</t>
  </si>
  <si>
    <t>ストップウォッチ</t>
  </si>
  <si>
    <t>演台</t>
  </si>
  <si>
    <t>エレクトーン</t>
  </si>
  <si>
    <t>フリスビー</t>
  </si>
  <si>
    <t>パソコン</t>
    <phoneticPr fontId="3"/>
  </si>
  <si>
    <t>バドミントン</t>
  </si>
  <si>
    <t>キックベースボール</t>
  </si>
  <si>
    <t>ソフトバレーボール</t>
  </si>
  <si>
    <t>つなひき用綱</t>
  </si>
  <si>
    <t>竹馬</t>
  </si>
  <si>
    <t>一輪車</t>
  </si>
  <si>
    <t>ソフトボール用具一式</t>
  </si>
  <si>
    <t>グランドゴルフ一式</t>
  </si>
  <si>
    <t>接写装置</t>
    <rPh sb="0" eb="2">
      <t>セッシャ</t>
    </rPh>
    <rPh sb="2" eb="4">
      <t>ソウチ</t>
    </rPh>
    <phoneticPr fontId="3"/>
  </si>
  <si>
    <t>カラオケセット</t>
  </si>
  <si>
    <t>ＣＤラジカセ</t>
  </si>
  <si>
    <t>顕微鏡</t>
  </si>
  <si>
    <t>ＴＶ（ビデオ付）</t>
  </si>
  <si>
    <t>ＴＶ</t>
  </si>
  <si>
    <t>スクリーン</t>
  </si>
  <si>
    <t>ＯＨＰ</t>
  </si>
  <si>
    <t>液晶ビジョン</t>
  </si>
  <si>
    <t>実物投影機</t>
  </si>
  <si>
    <t>スライド映写機</t>
  </si>
  <si>
    <t>映写機（16㎜）</t>
    <phoneticPr fontId="3"/>
  </si>
  <si>
    <t>デジタルカメラ</t>
    <phoneticPr fontId="3"/>
  </si>
  <si>
    <t>ハンドマイク</t>
  </si>
  <si>
    <t>ワイヤレスマイク</t>
    <phoneticPr fontId="3"/>
  </si>
  <si>
    <t>有線マイク</t>
    <phoneticPr fontId="3"/>
  </si>
  <si>
    <t>レクチャーアンプ</t>
  </si>
  <si>
    <t>ポータブルアンプ</t>
  </si>
  <si>
    <t>そ　の　他</t>
  </si>
  <si>
    <t>スポーツ用具</t>
    <phoneticPr fontId="3"/>
  </si>
  <si>
    <t>視　聴　覚　機　器</t>
    <phoneticPr fontId="3"/>
  </si>
  <si>
    <t>ケーキ作り用具　　　　（セット）</t>
    <phoneticPr fontId="3"/>
  </si>
  <si>
    <t>ハサミ・ナイフ・定規</t>
  </si>
  <si>
    <t>彫刻刀</t>
  </si>
  <si>
    <t>鋸（竹細工用含む）</t>
    <rPh sb="0" eb="1">
      <t>ノコギリ</t>
    </rPh>
    <rPh sb="2" eb="3">
      <t>タケ</t>
    </rPh>
    <rPh sb="3" eb="5">
      <t>ザイク</t>
    </rPh>
    <rPh sb="5" eb="6">
      <t>ヨウ</t>
    </rPh>
    <rPh sb="6" eb="7">
      <t>フク</t>
    </rPh>
    <phoneticPr fontId="3"/>
  </si>
  <si>
    <t>スチロールカッター</t>
  </si>
  <si>
    <t>プラスチック加工機</t>
  </si>
  <si>
    <t>電気工具セット</t>
  </si>
  <si>
    <t>オーブントースター</t>
  </si>
  <si>
    <t>トーチバーナー</t>
  </si>
  <si>
    <t>電気ドライバー　　　　　（ドリル）</t>
    <phoneticPr fontId="3"/>
  </si>
  <si>
    <t>卓上ボール盤</t>
  </si>
  <si>
    <t>電動糸のこ盤</t>
  </si>
  <si>
    <t>木工工具セット</t>
  </si>
  <si>
    <t>椅子</t>
  </si>
  <si>
    <t>屋外物置</t>
    <rPh sb="0" eb="2">
      <t>オクガイ</t>
    </rPh>
    <rPh sb="2" eb="4">
      <t>モノオキ</t>
    </rPh>
    <phoneticPr fontId="3"/>
  </si>
  <si>
    <t>研修用木製テーブル</t>
    <rPh sb="0" eb="2">
      <t>ケンシュウ</t>
    </rPh>
    <rPh sb="2" eb="3">
      <t>ヨウ</t>
    </rPh>
    <rPh sb="3" eb="5">
      <t>モクセイ</t>
    </rPh>
    <phoneticPr fontId="3"/>
  </si>
  <si>
    <t>屋外用椅子（三人用）</t>
    <rPh sb="0" eb="2">
      <t>オクガイ</t>
    </rPh>
    <rPh sb="2" eb="3">
      <t>ヨウ</t>
    </rPh>
    <rPh sb="3" eb="5">
      <t>イス</t>
    </rPh>
    <rPh sb="6" eb="7">
      <t>サン</t>
    </rPh>
    <rPh sb="7" eb="8">
      <t>ニン</t>
    </rPh>
    <rPh sb="8" eb="9">
      <t>ヨウ</t>
    </rPh>
    <phoneticPr fontId="3"/>
  </si>
  <si>
    <t>机</t>
  </si>
  <si>
    <t>トランシーバー</t>
  </si>
  <si>
    <t>指揮台</t>
  </si>
  <si>
    <t>巻尺・ライン引き</t>
  </si>
  <si>
    <t>プランクトン採取用具</t>
  </si>
  <si>
    <t>ペットボトル・ロケット</t>
  </si>
  <si>
    <t>救命浮き輪</t>
  </si>
  <si>
    <t>救命胴衣</t>
  </si>
  <si>
    <t>集会用テント</t>
    <phoneticPr fontId="3"/>
  </si>
  <si>
    <t>バーベキューセット</t>
  </si>
  <si>
    <t>釣り竿</t>
  </si>
  <si>
    <t>もちつきセット</t>
  </si>
  <si>
    <t>スポッティングスコープ</t>
  </si>
  <si>
    <t>双眼鏡</t>
  </si>
  <si>
    <t>星座早見表</t>
  </si>
  <si>
    <t>ピントルーペ</t>
    <phoneticPr fontId="3"/>
  </si>
  <si>
    <t>レーザーファインダー</t>
    <phoneticPr fontId="3"/>
  </si>
  <si>
    <t>天体望遠鏡　　　　　　　（反射式、屈折式）</t>
    <phoneticPr fontId="3"/>
  </si>
  <si>
    <t>ゼッケン</t>
  </si>
  <si>
    <t>炊飯用具（十人用）</t>
    <rPh sb="5" eb="6">
      <t>ジュウ</t>
    </rPh>
    <phoneticPr fontId="3"/>
  </si>
  <si>
    <t>野営テント一式　　　  （十人用）</t>
    <rPh sb="13" eb="14">
      <t>ジュウ</t>
    </rPh>
    <phoneticPr fontId="3"/>
  </si>
  <si>
    <t>工　作　用　具</t>
    <phoneticPr fontId="3"/>
  </si>
  <si>
    <t>野　　外　　活　　動　　用</t>
    <rPh sb="0" eb="4">
      <t>ヤガイ</t>
    </rPh>
    <rPh sb="6" eb="13">
      <t>カツドウヨウ</t>
    </rPh>
    <phoneticPr fontId="3"/>
  </si>
  <si>
    <t>区   分</t>
    <rPh sb="0" eb="1">
      <t>ク</t>
    </rPh>
    <rPh sb="4" eb="5">
      <t>ブン</t>
    </rPh>
    <phoneticPr fontId="3"/>
  </si>
  <si>
    <t>3月</t>
    <phoneticPr fontId="3"/>
  </si>
  <si>
    <t>2月</t>
    <phoneticPr fontId="3"/>
  </si>
  <si>
    <t>1月</t>
    <phoneticPr fontId="3"/>
  </si>
  <si>
    <t>12月</t>
  </si>
  <si>
    <t>11月</t>
  </si>
  <si>
    <t>10月</t>
  </si>
  <si>
    <t>9月</t>
    <phoneticPr fontId="3"/>
  </si>
  <si>
    <t>8月</t>
    <phoneticPr fontId="3"/>
  </si>
  <si>
    <t>7月</t>
    <phoneticPr fontId="3"/>
  </si>
  <si>
    <t>6月</t>
    <phoneticPr fontId="3"/>
  </si>
  <si>
    <t>5月</t>
    <phoneticPr fontId="3"/>
  </si>
  <si>
    <t>4月</t>
    <phoneticPr fontId="3"/>
  </si>
  <si>
    <t>月    別</t>
    <phoneticPr fontId="3"/>
  </si>
  <si>
    <t>年　　　度</t>
    <rPh sb="0" eb="5">
      <t>ネンド</t>
    </rPh>
    <phoneticPr fontId="3"/>
  </si>
  <si>
    <t>Ａ．月別利用件数</t>
    <rPh sb="2" eb="3">
      <t>ツキ</t>
    </rPh>
    <rPh sb="3" eb="4">
      <t>ベツ</t>
    </rPh>
    <rPh sb="4" eb="6">
      <t>リヨウ</t>
    </rPh>
    <rPh sb="6" eb="8">
      <t>ケンスウ</t>
    </rPh>
    <phoneticPr fontId="3"/>
  </si>
  <si>
    <t>１２．ふれあいの家</t>
    <rPh sb="8" eb="9">
      <t>イエ</t>
    </rPh>
    <phoneticPr fontId="3"/>
  </si>
  <si>
    <t>資料：大川市立図書館</t>
    <phoneticPr fontId="3"/>
  </si>
  <si>
    <t>ＡＶ</t>
  </si>
  <si>
    <t>その他</t>
    <rPh sb="2" eb="3">
      <t>タ</t>
    </rPh>
    <phoneticPr fontId="3"/>
  </si>
  <si>
    <t>レファレンス</t>
  </si>
  <si>
    <t>木　　　工</t>
    <rPh sb="0" eb="5">
      <t>モッコウ</t>
    </rPh>
    <phoneticPr fontId="3"/>
  </si>
  <si>
    <t>行　　政</t>
    <rPh sb="0" eb="1">
      <t>ギョウ</t>
    </rPh>
    <rPh sb="3" eb="4">
      <t>セイ</t>
    </rPh>
    <phoneticPr fontId="3"/>
  </si>
  <si>
    <t>郷　　　土</t>
    <rPh sb="0" eb="5">
      <t>キョウド</t>
    </rPh>
    <phoneticPr fontId="3"/>
  </si>
  <si>
    <t>絵本</t>
    <rPh sb="0" eb="2">
      <t>エホン</t>
    </rPh>
    <phoneticPr fontId="3"/>
  </si>
  <si>
    <t>紙芝居</t>
    <rPh sb="0" eb="3">
      <t>カミシバイ</t>
    </rPh>
    <phoneticPr fontId="3"/>
  </si>
  <si>
    <t>文　　　学</t>
  </si>
  <si>
    <t>言　　　語</t>
    <rPh sb="0" eb="5">
      <t>ゲンゴ</t>
    </rPh>
    <phoneticPr fontId="3"/>
  </si>
  <si>
    <t>芸   術</t>
    <rPh sb="0" eb="1">
      <t>ゲイ</t>
    </rPh>
    <rPh sb="4" eb="5">
      <t>ジュツ</t>
    </rPh>
    <phoneticPr fontId="3"/>
  </si>
  <si>
    <t>産　　　業</t>
    <rPh sb="0" eb="5">
      <t>サンギョウ</t>
    </rPh>
    <phoneticPr fontId="3"/>
  </si>
  <si>
    <t>技　　　術</t>
  </si>
  <si>
    <t>自　然　科　学</t>
    <rPh sb="0" eb="3">
      <t>シゼン</t>
    </rPh>
    <rPh sb="4" eb="7">
      <t>カガク</t>
    </rPh>
    <phoneticPr fontId="3"/>
  </si>
  <si>
    <t>社　会　科　学</t>
    <rPh sb="0" eb="3">
      <t>シャカイ</t>
    </rPh>
    <rPh sb="4" eb="7">
      <t>カガク</t>
    </rPh>
    <phoneticPr fontId="3"/>
  </si>
  <si>
    <t>歴　　　史</t>
    <rPh sb="0" eb="5">
      <t>レキシ</t>
    </rPh>
    <phoneticPr fontId="3"/>
  </si>
  <si>
    <t>哲　　　学</t>
  </si>
  <si>
    <t>総　　　記</t>
    <rPh sb="0" eb="5">
      <t>ソウキ</t>
    </rPh>
    <phoneticPr fontId="3"/>
  </si>
  <si>
    <t>総　　　数</t>
    <rPh sb="0" eb="5">
      <t>ソウスウ</t>
    </rPh>
    <phoneticPr fontId="3"/>
  </si>
  <si>
    <t>Ｂ．分類別蔵書冊数</t>
  </si>
  <si>
    <t>開館日数</t>
    <rPh sb="0" eb="2">
      <t>カイカン</t>
    </rPh>
    <rPh sb="2" eb="4">
      <t>ニッスウ</t>
    </rPh>
    <phoneticPr fontId="3"/>
  </si>
  <si>
    <t>登録者数</t>
    <rPh sb="0" eb="2">
      <t>トウロク</t>
    </rPh>
    <rPh sb="2" eb="3">
      <t>シャ</t>
    </rPh>
    <rPh sb="3" eb="4">
      <t>スウ</t>
    </rPh>
    <phoneticPr fontId="3"/>
  </si>
  <si>
    <t>貸出冊数</t>
    <rPh sb="0" eb="2">
      <t>カシダシ</t>
    </rPh>
    <rPh sb="2" eb="4">
      <t>サッスウ</t>
    </rPh>
    <phoneticPr fontId="3"/>
  </si>
  <si>
    <t>図書貸出
利用者数</t>
    <rPh sb="0" eb="2">
      <t>トショ</t>
    </rPh>
    <rPh sb="2" eb="4">
      <t>カシダシ</t>
    </rPh>
    <rPh sb="5" eb="8">
      <t>リヨウシャ</t>
    </rPh>
    <rPh sb="8" eb="9">
      <t>スウ</t>
    </rPh>
    <phoneticPr fontId="3"/>
  </si>
  <si>
    <t>平均</t>
    <rPh sb="0" eb="2">
      <t>ヘイキン</t>
    </rPh>
    <phoneticPr fontId="3"/>
  </si>
  <si>
    <t xml:space="preserve"> 区分</t>
    <rPh sb="1" eb="3">
      <t>クブン</t>
    </rPh>
    <phoneticPr fontId="3"/>
  </si>
  <si>
    <t>１日</t>
  </si>
  <si>
    <t>月平均</t>
  </si>
  <si>
    <t>月</t>
    <rPh sb="0" eb="1">
      <t>ツキ</t>
    </rPh>
    <phoneticPr fontId="3"/>
  </si>
  <si>
    <t>Ａ．月別図書館利用者数及び貸出件数</t>
    <phoneticPr fontId="3"/>
  </si>
  <si>
    <t>１３．図書館</t>
    <rPh sb="3" eb="6">
      <t>トショカン</t>
    </rPh>
    <phoneticPr fontId="3"/>
  </si>
  <si>
    <t>資料：生涯学習課</t>
    <rPh sb="0" eb="2">
      <t>シリョウ</t>
    </rPh>
    <rPh sb="3" eb="5">
      <t>ショウガイ</t>
    </rPh>
    <rPh sb="5" eb="7">
      <t>ガクシュウ</t>
    </rPh>
    <rPh sb="7" eb="8">
      <t>カ</t>
    </rPh>
    <phoneticPr fontId="3"/>
  </si>
  <si>
    <t>9月</t>
  </si>
  <si>
    <t>8月</t>
  </si>
  <si>
    <t>7月</t>
  </si>
  <si>
    <t>6月</t>
  </si>
  <si>
    <t>4月</t>
    <rPh sb="1" eb="2">
      <t>ガツ</t>
    </rPh>
    <phoneticPr fontId="3"/>
  </si>
  <si>
    <t>月</t>
    <phoneticPr fontId="3"/>
  </si>
  <si>
    <t>弓道場</t>
    <rPh sb="0" eb="3">
      <t>キュウドウジョウ</t>
    </rPh>
    <phoneticPr fontId="3"/>
  </si>
  <si>
    <t>体育センター</t>
    <rPh sb="0" eb="2">
      <t>タイイク</t>
    </rPh>
    <phoneticPr fontId="3"/>
  </si>
  <si>
    <t>筑後川総合運動公園</t>
    <rPh sb="0" eb="2">
      <t>チクゴ</t>
    </rPh>
    <rPh sb="2" eb="3">
      <t>ガワ</t>
    </rPh>
    <rPh sb="3" eb="5">
      <t>ソウゴウ</t>
    </rPh>
    <rPh sb="5" eb="7">
      <t>ウンドウ</t>
    </rPh>
    <rPh sb="7" eb="9">
      <t>コウエン</t>
    </rPh>
    <phoneticPr fontId="3"/>
  </si>
  <si>
    <t>テニスコート</t>
    <phoneticPr fontId="3"/>
  </si>
  <si>
    <t>中央公園運動広場</t>
    <rPh sb="0" eb="2">
      <t>チュウオウ</t>
    </rPh>
    <rPh sb="2" eb="4">
      <t>コウエン</t>
    </rPh>
    <rPh sb="4" eb="6">
      <t>ウンドウ</t>
    </rPh>
    <rPh sb="6" eb="8">
      <t>ヒロバ</t>
    </rPh>
    <phoneticPr fontId="3"/>
  </si>
  <si>
    <t>市民体育館</t>
  </si>
  <si>
    <t>施 設</t>
    <phoneticPr fontId="3"/>
  </si>
  <si>
    <t>（単位：人）</t>
    <rPh sb="1" eb="3">
      <t>タンイ</t>
    </rPh>
    <rPh sb="4" eb="5">
      <t>ヒト</t>
    </rPh>
    <phoneticPr fontId="3"/>
  </si>
  <si>
    <t>Ｂ．体育施設利用状況</t>
    <rPh sb="2" eb="4">
      <t>タイイク</t>
    </rPh>
    <rPh sb="4" eb="6">
      <t>シセツ</t>
    </rPh>
    <rPh sb="6" eb="8">
      <t>リヨウ</t>
    </rPh>
    <rPh sb="8" eb="10">
      <t>ジョウキョウ</t>
    </rPh>
    <phoneticPr fontId="3"/>
  </si>
  <si>
    <t>資料：生涯学習課</t>
    <rPh sb="3" eb="5">
      <t>ショウガイ</t>
    </rPh>
    <rPh sb="5" eb="7">
      <t>ガクシュウ</t>
    </rPh>
    <phoneticPr fontId="3"/>
  </si>
  <si>
    <t>有料</t>
    <rPh sb="0" eb="2">
      <t>ユウリョウ</t>
    </rPh>
    <phoneticPr fontId="3"/>
  </si>
  <si>
    <t>観覧席／更衣室／控室／審判室　　　　</t>
    <rPh sb="0" eb="3">
      <t>カンランセキ</t>
    </rPh>
    <rPh sb="4" eb="7">
      <t>コウイシツ</t>
    </rPh>
    <rPh sb="8" eb="9">
      <t>ヒカエシツ</t>
    </rPh>
    <rPh sb="9" eb="10">
      <t>シツ</t>
    </rPh>
    <rPh sb="11" eb="13">
      <t>シンパン</t>
    </rPh>
    <rPh sb="13" eb="14">
      <t>シツ</t>
    </rPh>
    <phoneticPr fontId="3"/>
  </si>
  <si>
    <t>近的10人立</t>
    <rPh sb="0" eb="1">
      <t>チカ</t>
    </rPh>
    <rPh sb="1" eb="2">
      <t>マト</t>
    </rPh>
    <rPh sb="4" eb="5">
      <t>ニン</t>
    </rPh>
    <rPh sb="5" eb="6">
      <t>タ</t>
    </rPh>
    <phoneticPr fontId="3"/>
  </si>
  <si>
    <t>大野島2851-1</t>
    <rPh sb="0" eb="2">
      <t>オオノ</t>
    </rPh>
    <rPh sb="2" eb="3">
      <t>シマ</t>
    </rPh>
    <phoneticPr fontId="3"/>
  </si>
  <si>
    <t>無料</t>
    <rPh sb="0" eb="2">
      <t>ムリョウ</t>
    </rPh>
    <phoneticPr fontId="3"/>
  </si>
  <si>
    <t>3,866（6面）</t>
    <phoneticPr fontId="3"/>
  </si>
  <si>
    <t>休憩所／便所</t>
    <rPh sb="0" eb="2">
      <t>キュウケイ</t>
    </rPh>
    <rPh sb="2" eb="3">
      <t>ショ</t>
    </rPh>
    <rPh sb="4" eb="6">
      <t>ベンジョ</t>
    </rPh>
    <phoneticPr fontId="3"/>
  </si>
  <si>
    <t>ゲートボール</t>
    <phoneticPr fontId="3"/>
  </si>
  <si>
    <t>中古賀83-2</t>
    <rPh sb="0" eb="1">
      <t>ナカ</t>
    </rPh>
    <rPh sb="1" eb="3">
      <t>コガ</t>
    </rPh>
    <phoneticPr fontId="3"/>
  </si>
  <si>
    <t>中古賀運動公園</t>
    <rPh sb="0" eb="1">
      <t>ナカ</t>
    </rPh>
    <rPh sb="1" eb="3">
      <t>コガ</t>
    </rPh>
    <rPh sb="3" eb="5">
      <t>ウンドウ</t>
    </rPh>
    <rPh sb="5" eb="7">
      <t>コウエン</t>
    </rPh>
    <phoneticPr fontId="3"/>
  </si>
  <si>
    <t>柔剣道場</t>
    <rPh sb="0" eb="1">
      <t>ジュウ</t>
    </rPh>
    <rPh sb="1" eb="3">
      <t>ケンドウ</t>
    </rPh>
    <rPh sb="3" eb="4">
      <t>バ</t>
    </rPh>
    <phoneticPr fontId="3"/>
  </si>
  <si>
    <t>柔道、剣道</t>
    <rPh sb="0" eb="2">
      <t>ジュウドウ</t>
    </rPh>
    <rPh sb="3" eb="5">
      <t>ケンドウ</t>
    </rPh>
    <phoneticPr fontId="3"/>
  </si>
  <si>
    <t>中八院1465</t>
    <rPh sb="0" eb="1">
      <t>ナカ</t>
    </rPh>
    <rPh sb="1" eb="2">
      <t>ハチイ</t>
    </rPh>
    <rPh sb="2" eb="3">
      <t>イン</t>
    </rPh>
    <phoneticPr fontId="3"/>
  </si>
  <si>
    <t>木室コミュニティセンター</t>
    <rPh sb="0" eb="1">
      <t>キ</t>
    </rPh>
    <rPh sb="1" eb="2">
      <t>ムロ</t>
    </rPh>
    <phoneticPr fontId="3"/>
  </si>
  <si>
    <t>バックネット／駐車場／簡易便所</t>
    <rPh sb="7" eb="10">
      <t>チュウシャジョウ</t>
    </rPh>
    <rPh sb="11" eb="13">
      <t>カンイ</t>
    </rPh>
    <rPh sb="13" eb="15">
      <t>ベンジョ</t>
    </rPh>
    <phoneticPr fontId="3"/>
  </si>
  <si>
    <t>ソフトボール、野球、サッカー、多目的広場</t>
    <rPh sb="7" eb="9">
      <t>ヤキュウ</t>
    </rPh>
    <rPh sb="15" eb="18">
      <t>タモクテキ</t>
    </rPh>
    <rPh sb="18" eb="20">
      <t>ヒロバ</t>
    </rPh>
    <phoneticPr fontId="3"/>
  </si>
  <si>
    <t>大野島2813</t>
    <rPh sb="0" eb="2">
      <t>オオノ</t>
    </rPh>
    <rPh sb="2" eb="3">
      <t>シマ</t>
    </rPh>
    <phoneticPr fontId="3"/>
  </si>
  <si>
    <t>1,670（2面）</t>
    <phoneticPr fontId="3"/>
  </si>
  <si>
    <t>遊具／控室／便所</t>
    <rPh sb="0" eb="2">
      <t>ユウグ</t>
    </rPh>
    <rPh sb="3" eb="5">
      <t>ヒカエシツ</t>
    </rPh>
    <rPh sb="6" eb="8">
      <t>ベンジョ</t>
    </rPh>
    <phoneticPr fontId="3"/>
  </si>
  <si>
    <t>一木721</t>
    <rPh sb="0" eb="1">
      <t>イチ</t>
    </rPh>
    <rPh sb="1" eb="2">
      <t>キ</t>
    </rPh>
    <phoneticPr fontId="3"/>
  </si>
  <si>
    <t>一木運動広場</t>
    <rPh sb="0" eb="1">
      <t>イチ</t>
    </rPh>
    <rPh sb="1" eb="2">
      <t>キ</t>
    </rPh>
    <rPh sb="2" eb="4">
      <t>ウンドウ</t>
    </rPh>
    <rPh sb="4" eb="6">
      <t>ヒロバ</t>
    </rPh>
    <phoneticPr fontId="3"/>
  </si>
  <si>
    <t>3,128（4面）</t>
    <phoneticPr fontId="3"/>
  </si>
  <si>
    <t>ポール／ネット／スタンド／夜間照明</t>
    <rPh sb="13" eb="15">
      <t>ヤカン</t>
    </rPh>
    <rPh sb="15" eb="17">
      <t>ショウメイ</t>
    </rPh>
    <phoneticPr fontId="3"/>
  </si>
  <si>
    <t>テニス</t>
    <phoneticPr fontId="3"/>
  </si>
  <si>
    <t>上巻385</t>
    <rPh sb="0" eb="1">
      <t>ア</t>
    </rPh>
    <rPh sb="1" eb="2">
      <t>マ</t>
    </rPh>
    <phoneticPr fontId="3"/>
  </si>
  <si>
    <t>器具室／便所</t>
    <rPh sb="0" eb="2">
      <t>キグ</t>
    </rPh>
    <rPh sb="2" eb="3">
      <t>シツ</t>
    </rPh>
    <rPh sb="4" eb="6">
      <t>ベンジョ</t>
    </rPh>
    <phoneticPr fontId="3"/>
  </si>
  <si>
    <t>バレーボール、卓球、バトミントン、　　　バスケットボール</t>
    <rPh sb="7" eb="9">
      <t>タッキュウ</t>
    </rPh>
    <phoneticPr fontId="3"/>
  </si>
  <si>
    <t>大野島2852</t>
    <rPh sb="0" eb="2">
      <t>オオノ</t>
    </rPh>
    <rPh sb="2" eb="3">
      <t>シマ</t>
    </rPh>
    <phoneticPr fontId="3"/>
  </si>
  <si>
    <t>サッカー、多目的広場、ソフトボール、野球</t>
    <rPh sb="5" eb="8">
      <t>タモクテキ</t>
    </rPh>
    <rPh sb="8" eb="10">
      <t>ヒロバ</t>
    </rPh>
    <rPh sb="18" eb="20">
      <t>ヤキュウ</t>
    </rPh>
    <phoneticPr fontId="3"/>
  </si>
  <si>
    <t>上巻385</t>
    <rPh sb="0" eb="1">
      <t>ウエ</t>
    </rPh>
    <rPh sb="1" eb="2">
      <t>マ</t>
    </rPh>
    <phoneticPr fontId="3"/>
  </si>
  <si>
    <t>器具室／更衣室／会議室／放送室／管理室/バックネット／夜間照明／便所</t>
    <rPh sb="0" eb="2">
      <t>キグ</t>
    </rPh>
    <rPh sb="2" eb="3">
      <t>シツ</t>
    </rPh>
    <rPh sb="4" eb="7">
      <t>コウイシツ</t>
    </rPh>
    <phoneticPr fontId="3"/>
  </si>
  <si>
    <t>多種目</t>
    <rPh sb="0" eb="1">
      <t>タ</t>
    </rPh>
    <rPh sb="1" eb="3">
      <t>シュモク</t>
    </rPh>
    <phoneticPr fontId="3"/>
  </si>
  <si>
    <t>上巻335</t>
    <rPh sb="0" eb="1">
      <t>ウエ</t>
    </rPh>
    <rPh sb="1" eb="2">
      <t>マ</t>
    </rPh>
    <phoneticPr fontId="3"/>
  </si>
  <si>
    <t>市民体育館</t>
    <rPh sb="0" eb="2">
      <t>シミン</t>
    </rPh>
    <rPh sb="2" eb="5">
      <t>タイイクカン</t>
    </rPh>
    <phoneticPr fontId="3"/>
  </si>
  <si>
    <t>施    設</t>
    <phoneticPr fontId="3"/>
  </si>
  <si>
    <t>利用料金</t>
    <rPh sb="0" eb="2">
      <t>リヨウ</t>
    </rPh>
    <rPh sb="2" eb="4">
      <t>リョウキン</t>
    </rPh>
    <phoneticPr fontId="3"/>
  </si>
  <si>
    <t>面積(平方メートル)・規模</t>
    <phoneticPr fontId="3"/>
  </si>
  <si>
    <t>付属施設</t>
    <rPh sb="0" eb="2">
      <t>フゾク</t>
    </rPh>
    <rPh sb="2" eb="4">
      <t>シセツ</t>
    </rPh>
    <phoneticPr fontId="3"/>
  </si>
  <si>
    <t>利用種目</t>
    <rPh sb="0" eb="2">
      <t>リヨウ</t>
    </rPh>
    <rPh sb="2" eb="4">
      <t>シュモク</t>
    </rPh>
    <phoneticPr fontId="3"/>
  </si>
  <si>
    <t>所在地</t>
    <rPh sb="0" eb="2">
      <t>ショザイ</t>
    </rPh>
    <rPh sb="2" eb="3">
      <t>チ</t>
    </rPh>
    <phoneticPr fontId="3"/>
  </si>
  <si>
    <t>項    目</t>
    <phoneticPr fontId="3"/>
  </si>
  <si>
    <t>Ａ．体育施設概要</t>
  </si>
  <si>
    <t>１４．公共体育施設</t>
    <rPh sb="3" eb="5">
      <t>コウキョウ</t>
    </rPh>
    <rPh sb="5" eb="7">
      <t>タイイク</t>
    </rPh>
    <rPh sb="7" eb="9">
      <t>シセツ</t>
    </rPh>
    <phoneticPr fontId="3"/>
  </si>
  <si>
    <t>％</t>
    <phoneticPr fontId="3"/>
  </si>
  <si>
    <t>人</t>
    <rPh sb="0" eb="1">
      <t>ニン</t>
    </rPh>
    <phoneticPr fontId="3"/>
  </si>
  <si>
    <t>比率</t>
    <rPh sb="0" eb="2">
      <t>ヒリツ</t>
    </rPh>
    <phoneticPr fontId="3"/>
  </si>
  <si>
    <t>利用者数</t>
    <rPh sb="0" eb="2">
      <t>リヨウ</t>
    </rPh>
    <rPh sb="2" eb="3">
      <t>シャ</t>
    </rPh>
    <rPh sb="3" eb="4">
      <t>スウ</t>
    </rPh>
    <phoneticPr fontId="3"/>
  </si>
  <si>
    <t xml:space="preserve">   年度</t>
    <rPh sb="3" eb="5">
      <t>ネンド</t>
    </rPh>
    <phoneticPr fontId="3"/>
  </si>
  <si>
    <t>一　般</t>
    <rPh sb="0" eb="3">
      <t>イッパン</t>
    </rPh>
    <phoneticPr fontId="3"/>
  </si>
  <si>
    <t>高校生</t>
    <rPh sb="0" eb="3">
      <t>コウコウセイ</t>
    </rPh>
    <phoneticPr fontId="3"/>
  </si>
  <si>
    <t>中学生</t>
    <rPh sb="0" eb="3">
      <t>チュウガクセイ</t>
    </rPh>
    <phoneticPr fontId="3"/>
  </si>
  <si>
    <t>小学生以下</t>
    <rPh sb="0" eb="3">
      <t>ショウガクセイ</t>
    </rPh>
    <rPh sb="3" eb="5">
      <t>イカ</t>
    </rPh>
    <phoneticPr fontId="3"/>
  </si>
  <si>
    <t xml:space="preserve">            年代</t>
    <rPh sb="12" eb="14">
      <t>ネンダイ</t>
    </rPh>
    <phoneticPr fontId="3"/>
  </si>
  <si>
    <t>D．弓道場年代別利用者数</t>
    <rPh sb="2" eb="5">
      <t>キュウドウジョウ</t>
    </rPh>
    <rPh sb="5" eb="7">
      <t>ネンダイ</t>
    </rPh>
    <rPh sb="7" eb="8">
      <t>ベツ</t>
    </rPh>
    <rPh sb="8" eb="10">
      <t>リヨウ</t>
    </rPh>
    <rPh sb="10" eb="11">
      <t>シャ</t>
    </rPh>
    <rPh sb="11" eb="12">
      <t>スウ</t>
    </rPh>
    <phoneticPr fontId="3"/>
  </si>
  <si>
    <t>中学生以下</t>
    <rPh sb="0" eb="3">
      <t>チュウガクセイ</t>
    </rPh>
    <rPh sb="3" eb="5">
      <t>イカ</t>
    </rPh>
    <phoneticPr fontId="3"/>
  </si>
  <si>
    <t>Ｃ．体育センター年代別利用者数</t>
    <rPh sb="8" eb="9">
      <t>ネン</t>
    </rPh>
    <rPh sb="9" eb="10">
      <t>ネンダイ</t>
    </rPh>
    <rPh sb="10" eb="11">
      <t>ベツ</t>
    </rPh>
    <rPh sb="11" eb="13">
      <t>リヨウ</t>
    </rPh>
    <rPh sb="13" eb="14">
      <t>シャ</t>
    </rPh>
    <rPh sb="14" eb="15">
      <t>スウ</t>
    </rPh>
    <phoneticPr fontId="3"/>
  </si>
  <si>
    <t>人</t>
    <rPh sb="0" eb="1">
      <t>ヒト</t>
    </rPh>
    <phoneticPr fontId="3"/>
  </si>
  <si>
    <t>入館者</t>
    <rPh sb="0" eb="3">
      <t>ニュウカンシャ</t>
    </rPh>
    <phoneticPr fontId="3"/>
  </si>
  <si>
    <t>年    度</t>
    <rPh sb="0" eb="1">
      <t>トシ</t>
    </rPh>
    <rPh sb="5" eb="6">
      <t>ド</t>
    </rPh>
    <phoneticPr fontId="3"/>
  </si>
  <si>
    <t>１７．清力美術館入館者数</t>
    <rPh sb="3" eb="5">
      <t>キヨリキ</t>
    </rPh>
    <rPh sb="5" eb="8">
      <t>ビジュツカン</t>
    </rPh>
    <rPh sb="8" eb="10">
      <t>ニュウカン</t>
    </rPh>
    <rPh sb="10" eb="11">
      <t>シャ</t>
    </rPh>
    <rPh sb="11" eb="12">
      <t>スウ</t>
    </rPh>
    <phoneticPr fontId="3"/>
  </si>
  <si>
    <t>月平均</t>
    <rPh sb="0" eb="3">
      <t>ツキヘイキン</t>
    </rPh>
    <phoneticPr fontId="3"/>
  </si>
  <si>
    <t>合計</t>
    <rPh sb="0" eb="2">
      <t>ゴウケイ</t>
    </rPh>
    <phoneticPr fontId="3"/>
  </si>
  <si>
    <t>施設利用</t>
    <rPh sb="0" eb="2">
      <t>シセツ</t>
    </rPh>
    <rPh sb="2" eb="4">
      <t>リヨウ</t>
    </rPh>
    <phoneticPr fontId="3"/>
  </si>
  <si>
    <t>一般</t>
    <rPh sb="0" eb="2">
      <t>イッパン</t>
    </rPh>
    <phoneticPr fontId="3"/>
  </si>
  <si>
    <t>１６．旧吉原家住宅入館者数</t>
    <rPh sb="3" eb="4">
      <t>キュウ</t>
    </rPh>
    <rPh sb="4" eb="7">
      <t>ヨシハラケ</t>
    </rPh>
    <rPh sb="7" eb="9">
      <t>ジュウタク</t>
    </rPh>
    <rPh sb="9" eb="11">
      <t>ニュウカン</t>
    </rPh>
    <rPh sb="11" eb="12">
      <t>シャ</t>
    </rPh>
    <rPh sb="12" eb="13">
      <t>スウ</t>
    </rPh>
    <phoneticPr fontId="3"/>
  </si>
  <si>
    <t>※令和３年５月１２日～６月２０日及び８月１０日～９月３０日臨時休館。</t>
    <rPh sb="1" eb="3">
      <t>レイワ</t>
    </rPh>
    <rPh sb="4" eb="5">
      <t>ネン</t>
    </rPh>
    <rPh sb="6" eb="7">
      <t>ガツ</t>
    </rPh>
    <rPh sb="9" eb="10">
      <t>ニチ</t>
    </rPh>
    <rPh sb="12" eb="13">
      <t>ガツ</t>
    </rPh>
    <rPh sb="15" eb="16">
      <t>ニチ</t>
    </rPh>
    <rPh sb="16" eb="17">
      <t>オヨ</t>
    </rPh>
    <rPh sb="19" eb="20">
      <t>ガツ</t>
    </rPh>
    <rPh sb="22" eb="23">
      <t>ニチ</t>
    </rPh>
    <rPh sb="25" eb="26">
      <t>ガツ</t>
    </rPh>
    <rPh sb="28" eb="29">
      <t>ニチ</t>
    </rPh>
    <rPh sb="29" eb="31">
      <t>リンジ</t>
    </rPh>
    <rPh sb="31" eb="33">
      <t>キュウカン</t>
    </rPh>
    <phoneticPr fontId="3"/>
  </si>
  <si>
    <t>資料：古賀政男記念館</t>
    <rPh sb="0" eb="2">
      <t>シリョウ</t>
    </rPh>
    <rPh sb="3" eb="5">
      <t>コガ</t>
    </rPh>
    <rPh sb="5" eb="7">
      <t>マサオ</t>
    </rPh>
    <rPh sb="7" eb="10">
      <t>キネンカン</t>
    </rPh>
    <phoneticPr fontId="3"/>
  </si>
  <si>
    <t>※令和２年４月４日～５月１０日臨時休館。</t>
    <rPh sb="1" eb="3">
      <t>レイワ</t>
    </rPh>
    <rPh sb="4" eb="5">
      <t>ネン</t>
    </rPh>
    <rPh sb="6" eb="7">
      <t>ガツ</t>
    </rPh>
    <rPh sb="8" eb="9">
      <t>ニチ</t>
    </rPh>
    <rPh sb="11" eb="12">
      <t>ガツ</t>
    </rPh>
    <rPh sb="14" eb="15">
      <t>ニチ</t>
    </rPh>
    <rPh sb="15" eb="17">
      <t>リンジ</t>
    </rPh>
    <rPh sb="17" eb="19">
      <t>キュウカン</t>
    </rPh>
    <phoneticPr fontId="3"/>
  </si>
  <si>
    <t>小中生</t>
    <rPh sb="0" eb="2">
      <t>ショウチュウ</t>
    </rPh>
    <rPh sb="2" eb="3">
      <t>セイ</t>
    </rPh>
    <phoneticPr fontId="3"/>
  </si>
  <si>
    <t>学生</t>
    <rPh sb="0" eb="2">
      <t>ガクセイ</t>
    </rPh>
    <phoneticPr fontId="3"/>
  </si>
  <si>
    <t>大人</t>
    <rPh sb="0" eb="2">
      <t>オトナ</t>
    </rPh>
    <phoneticPr fontId="3"/>
  </si>
  <si>
    <t>団　　　体</t>
    <rPh sb="0" eb="5">
      <t>ダンタイ</t>
    </rPh>
    <phoneticPr fontId="3"/>
  </si>
  <si>
    <t>一　　　般</t>
    <rPh sb="0" eb="5">
      <t>イッパン</t>
    </rPh>
    <phoneticPr fontId="3"/>
  </si>
  <si>
    <t>１５．古賀政男記念館観覧者数</t>
    <rPh sb="3" eb="5">
      <t>コガ</t>
    </rPh>
    <rPh sb="5" eb="7">
      <t>マサオ</t>
    </rPh>
    <rPh sb="7" eb="10">
      <t>キネンカン</t>
    </rPh>
    <rPh sb="10" eb="12">
      <t>カンランシャ</t>
    </rPh>
    <rPh sb="12" eb="13">
      <t>シャ</t>
    </rPh>
    <rPh sb="13" eb="14">
      <t>スウ</t>
    </rPh>
    <phoneticPr fontId="3"/>
  </si>
  <si>
    <t>資料：インテリア課</t>
    <rPh sb="0" eb="2">
      <t>シリョウ</t>
    </rPh>
    <rPh sb="8" eb="9">
      <t>カ</t>
    </rPh>
    <phoneticPr fontId="3"/>
  </si>
  <si>
    <r>
      <t xml:space="preserve">合 </t>
    </r>
    <r>
      <rPr>
        <sz val="11"/>
        <rFont val="ＭＳ Ｐゴシック"/>
        <family val="3"/>
        <charset val="128"/>
      </rPr>
      <t xml:space="preserve">            計</t>
    </r>
    <phoneticPr fontId="3"/>
  </si>
  <si>
    <t>トレーニング室</t>
  </si>
  <si>
    <r>
      <t xml:space="preserve">一 </t>
    </r>
    <r>
      <rPr>
        <sz val="11"/>
        <rFont val="ＭＳ Ｐゴシック"/>
        <family val="3"/>
        <charset val="128"/>
      </rPr>
      <t xml:space="preserve">          般</t>
    </r>
    <phoneticPr fontId="3"/>
  </si>
  <si>
    <t>勤労青少年</t>
  </si>
  <si>
    <t>令　　和　　　６年度</t>
    <rPh sb="0" eb="1">
      <t>レイ</t>
    </rPh>
    <rPh sb="3" eb="4">
      <t>ワ</t>
    </rPh>
    <phoneticPr fontId="3"/>
  </si>
  <si>
    <t>令　　和　　　５年度</t>
    <rPh sb="0" eb="1">
      <t>レイ</t>
    </rPh>
    <rPh sb="3" eb="4">
      <t>ワ</t>
    </rPh>
    <phoneticPr fontId="3"/>
  </si>
  <si>
    <t>合計</t>
  </si>
  <si>
    <t>12月</t>
    <phoneticPr fontId="3"/>
  </si>
  <si>
    <t>項目</t>
    <rPh sb="0" eb="2">
      <t>コウモク</t>
    </rPh>
    <phoneticPr fontId="3"/>
  </si>
  <si>
    <t>年度</t>
  </si>
  <si>
    <t>Ｂ．月別利用者数</t>
  </si>
  <si>
    <t>令和６年度</t>
    <phoneticPr fontId="3"/>
  </si>
  <si>
    <t>令和４年度</t>
    <phoneticPr fontId="3"/>
  </si>
  <si>
    <t>令和２年度</t>
    <phoneticPr fontId="3"/>
  </si>
  <si>
    <t>Ａ．登録者数</t>
    <rPh sb="2" eb="4">
      <t>トウロク</t>
    </rPh>
    <rPh sb="4" eb="5">
      <t>シャ</t>
    </rPh>
    <rPh sb="5" eb="6">
      <t>スウ</t>
    </rPh>
    <phoneticPr fontId="3"/>
  </si>
  <si>
    <t>１９．勤労青少年ホーム</t>
    <rPh sb="3" eb="5">
      <t>キンロウ</t>
    </rPh>
    <rPh sb="5" eb="8">
      <t>セイショウネン</t>
    </rPh>
    <phoneticPr fontId="3"/>
  </si>
  <si>
    <t>資料：地域支援課</t>
    <rPh sb="0" eb="2">
      <t>シリョウ</t>
    </rPh>
    <rPh sb="3" eb="5">
      <t>チイキ</t>
    </rPh>
    <rPh sb="5" eb="7">
      <t>シエン</t>
    </rPh>
    <rPh sb="7" eb="8">
      <t>カ</t>
    </rPh>
    <phoneticPr fontId="3"/>
  </si>
  <si>
    <t>令和５年度</t>
    <rPh sb="0" eb="1">
      <t>レイ</t>
    </rPh>
    <rPh sb="1" eb="2">
      <t>カズ</t>
    </rPh>
    <rPh sb="3" eb="5">
      <t>ネンド</t>
    </rPh>
    <phoneticPr fontId="3"/>
  </si>
  <si>
    <t>大野島</t>
    <rPh sb="0" eb="2">
      <t>オオノシ</t>
    </rPh>
    <rPh sb="2" eb="3">
      <t>シマ</t>
    </rPh>
    <phoneticPr fontId="3"/>
  </si>
  <si>
    <t>川   口</t>
    <rPh sb="0" eb="5">
      <t>カワグチ</t>
    </rPh>
    <phoneticPr fontId="3"/>
  </si>
  <si>
    <t>田   口</t>
    <rPh sb="0" eb="5">
      <t>タグチ</t>
    </rPh>
    <phoneticPr fontId="3"/>
  </si>
  <si>
    <t>木   室</t>
    <rPh sb="0" eb="1">
      <t>キ</t>
    </rPh>
    <rPh sb="4" eb="5">
      <t>ムロ</t>
    </rPh>
    <phoneticPr fontId="3"/>
  </si>
  <si>
    <t>三   又</t>
    <rPh sb="0" eb="5">
      <t>ミツマタ</t>
    </rPh>
    <phoneticPr fontId="3"/>
  </si>
  <si>
    <t>大   川</t>
    <rPh sb="0" eb="5">
      <t>オオカワ</t>
    </rPh>
    <phoneticPr fontId="3"/>
  </si>
  <si>
    <t>3月</t>
    <rPh sb="1" eb="2">
      <t>ガツ</t>
    </rPh>
    <phoneticPr fontId="3"/>
  </si>
  <si>
    <t>2月</t>
    <rPh sb="1" eb="2">
      <t>ガツ</t>
    </rPh>
    <phoneticPr fontId="3"/>
  </si>
  <si>
    <t>1月</t>
    <rPh sb="1" eb="2">
      <t>ガツ</t>
    </rPh>
    <phoneticPr fontId="3"/>
  </si>
  <si>
    <t>12月</t>
    <rPh sb="2" eb="3">
      <t>ガツ</t>
    </rPh>
    <phoneticPr fontId="3"/>
  </si>
  <si>
    <t>11月</t>
    <rPh sb="2" eb="3">
      <t>ガツ</t>
    </rPh>
    <phoneticPr fontId="3"/>
  </si>
  <si>
    <t>10月</t>
    <rPh sb="2" eb="3">
      <t>ガツ</t>
    </rPh>
    <phoneticPr fontId="3"/>
  </si>
  <si>
    <t>5月</t>
    <rPh sb="1" eb="2">
      <t>ガツ</t>
    </rPh>
    <phoneticPr fontId="3"/>
  </si>
  <si>
    <t>年　　　度</t>
    <rPh sb="4" eb="5">
      <t>ド</t>
    </rPh>
    <phoneticPr fontId="3"/>
  </si>
  <si>
    <t>コミュニティセンター</t>
    <phoneticPr fontId="3"/>
  </si>
  <si>
    <t>１８．コミュニティセンター月別利用者数</t>
    <rPh sb="13" eb="15">
      <t>ツキベツ</t>
    </rPh>
    <rPh sb="15" eb="17">
      <t>リヨウ</t>
    </rPh>
    <rPh sb="17" eb="18">
      <t>シャ</t>
    </rPh>
    <rPh sb="18" eb="19">
      <t>スウ</t>
    </rPh>
    <phoneticPr fontId="3"/>
  </si>
  <si>
    <t>資料：福岡県人づくり・県民生活部私学振興・青少年育成局私学振興課</t>
    <rPh sb="0" eb="2">
      <t>シリョウ</t>
    </rPh>
    <rPh sb="3" eb="6">
      <t>フクオカケン</t>
    </rPh>
    <rPh sb="6" eb="7">
      <t>ヒト</t>
    </rPh>
    <rPh sb="11" eb="13">
      <t>ケンミン</t>
    </rPh>
    <rPh sb="13" eb="15">
      <t>セイカツ</t>
    </rPh>
    <rPh sb="15" eb="16">
      <t>ブ</t>
    </rPh>
    <rPh sb="16" eb="18">
      <t>シガク</t>
    </rPh>
    <rPh sb="18" eb="20">
      <t>シンコウ</t>
    </rPh>
    <rPh sb="21" eb="24">
      <t>セイショウネン</t>
    </rPh>
    <rPh sb="24" eb="26">
      <t>イクセイ</t>
    </rPh>
    <rPh sb="26" eb="27">
      <t>キョク</t>
    </rPh>
    <rPh sb="27" eb="29">
      <t>シガク</t>
    </rPh>
    <rPh sb="29" eb="31">
      <t>シンコウ</t>
    </rPh>
    <rPh sb="31" eb="32">
      <t>カ</t>
    </rPh>
    <phoneticPr fontId="3"/>
  </si>
  <si>
    <r>
      <t>（注）各年5月</t>
    </r>
    <r>
      <rPr>
        <sz val="11"/>
        <rFont val="ＭＳ Ｐゴシック"/>
        <family val="3"/>
        <charset val="128"/>
      </rPr>
      <t>1日現在</t>
    </r>
    <rPh sb="1" eb="2">
      <t>チュウ</t>
    </rPh>
    <rPh sb="3" eb="4">
      <t>カク</t>
    </rPh>
    <rPh sb="4" eb="5">
      <t>トシ</t>
    </rPh>
    <rPh sb="6" eb="7">
      <t>ガツ</t>
    </rPh>
    <rPh sb="8" eb="9">
      <t>ニチ</t>
    </rPh>
    <rPh sb="9" eb="11">
      <t>ゲンザイ</t>
    </rPh>
    <phoneticPr fontId="3"/>
  </si>
  <si>
    <t>各種</t>
    <rPh sb="0" eb="2">
      <t>カクシュ</t>
    </rPh>
    <phoneticPr fontId="3"/>
  </si>
  <si>
    <t>専修</t>
    <rPh sb="0" eb="2">
      <t>センシュウ</t>
    </rPh>
    <phoneticPr fontId="3"/>
  </si>
  <si>
    <t>令和３年度</t>
  </si>
  <si>
    <t>家政</t>
    <rPh sb="0" eb="2">
      <t>カセイ</t>
    </rPh>
    <phoneticPr fontId="3"/>
  </si>
  <si>
    <t>医療　　　　　　　（看護）</t>
    <rPh sb="0" eb="2">
      <t>イリョウ</t>
    </rPh>
    <rPh sb="10" eb="12">
      <t>カンゴ</t>
    </rPh>
    <phoneticPr fontId="3"/>
  </si>
  <si>
    <t>和洋裁</t>
    <rPh sb="0" eb="1">
      <t>ワ</t>
    </rPh>
    <rPh sb="1" eb="3">
      <t>ヨウサイ</t>
    </rPh>
    <phoneticPr fontId="3"/>
  </si>
  <si>
    <t>経理</t>
    <rPh sb="0" eb="2">
      <t>ケイリ</t>
    </rPh>
    <phoneticPr fontId="3"/>
  </si>
  <si>
    <t>種別</t>
    <rPh sb="0" eb="2">
      <t>シュベツ</t>
    </rPh>
    <phoneticPr fontId="3"/>
  </si>
  <si>
    <t>年度</t>
    <rPh sb="0" eb="2">
      <t>ネンド</t>
    </rPh>
    <phoneticPr fontId="3"/>
  </si>
  <si>
    <t>２２．専修学校・各種学校数</t>
    <rPh sb="3" eb="5">
      <t>センシュウ</t>
    </rPh>
    <rPh sb="5" eb="7">
      <t>ガッコウ</t>
    </rPh>
    <rPh sb="8" eb="10">
      <t>カクシュ</t>
    </rPh>
    <rPh sb="10" eb="12">
      <t>ガッコウ</t>
    </rPh>
    <rPh sb="12" eb="13">
      <t>スウ</t>
    </rPh>
    <phoneticPr fontId="3"/>
  </si>
  <si>
    <t>資料：ＮＨＫ福岡放送局</t>
    <rPh sb="0" eb="2">
      <t>シリョウ</t>
    </rPh>
    <rPh sb="6" eb="8">
      <t>フクオカ</t>
    </rPh>
    <rPh sb="8" eb="11">
      <t>ホウソウキョク</t>
    </rPh>
    <phoneticPr fontId="3"/>
  </si>
  <si>
    <t>（注）各年度末現在</t>
    <rPh sb="1" eb="2">
      <t>チュウ</t>
    </rPh>
    <rPh sb="3" eb="4">
      <t>カク</t>
    </rPh>
    <rPh sb="4" eb="7">
      <t>ネンドマツ</t>
    </rPh>
    <rPh sb="7" eb="9">
      <t>ゲンザイ</t>
    </rPh>
    <phoneticPr fontId="3"/>
  </si>
  <si>
    <t>令和２年度</t>
  </si>
  <si>
    <t>衛  星</t>
    <rPh sb="0" eb="4">
      <t>エイセイ</t>
    </rPh>
    <phoneticPr fontId="3"/>
  </si>
  <si>
    <t>地  上</t>
    <rPh sb="0" eb="4">
      <t>チジョウ</t>
    </rPh>
    <phoneticPr fontId="3"/>
  </si>
  <si>
    <t>総  数</t>
    <rPh sb="0" eb="4">
      <t>ソウスウ</t>
    </rPh>
    <phoneticPr fontId="3"/>
  </si>
  <si>
    <r>
      <t xml:space="preserve">年    </t>
    </r>
    <r>
      <rPr>
        <sz val="11"/>
        <rFont val="ＭＳ Ｐゴシック"/>
        <family val="3"/>
        <charset val="128"/>
      </rPr>
      <t>度    末    契    約    件    数</t>
    </r>
    <rPh sb="0" eb="1">
      <t>ネン</t>
    </rPh>
    <rPh sb="5" eb="6">
      <t>ド</t>
    </rPh>
    <rPh sb="10" eb="11">
      <t>スエ</t>
    </rPh>
    <rPh sb="15" eb="16">
      <t>チギリ</t>
    </rPh>
    <rPh sb="20" eb="21">
      <t>ヤク</t>
    </rPh>
    <rPh sb="25" eb="26">
      <t>ケン</t>
    </rPh>
    <rPh sb="30" eb="31">
      <t>スウ</t>
    </rPh>
    <phoneticPr fontId="3"/>
  </si>
  <si>
    <t>２１．テレビ契約件数</t>
    <rPh sb="6" eb="8">
      <t>ケイヤク</t>
    </rPh>
    <rPh sb="8" eb="10">
      <t>ケンスウ</t>
    </rPh>
    <phoneticPr fontId="3"/>
  </si>
  <si>
    <t>資料：福岡県総務部行政経営企画課</t>
    <rPh sb="0" eb="2">
      <t>シリョウ</t>
    </rPh>
    <rPh sb="3" eb="6">
      <t>フクオカケン</t>
    </rPh>
    <rPh sb="6" eb="8">
      <t>ソウム</t>
    </rPh>
    <rPh sb="8" eb="9">
      <t>ブ</t>
    </rPh>
    <rPh sb="9" eb="11">
      <t>ギョウセイ</t>
    </rPh>
    <rPh sb="11" eb="13">
      <t>ケイエイ</t>
    </rPh>
    <rPh sb="13" eb="15">
      <t>キカク</t>
    </rPh>
    <rPh sb="15" eb="16">
      <t>カ</t>
    </rPh>
    <phoneticPr fontId="3"/>
  </si>
  <si>
    <t>諸　教</t>
    <rPh sb="0" eb="1">
      <t>ショ</t>
    </rPh>
    <rPh sb="2" eb="3">
      <t>キョウ</t>
    </rPh>
    <phoneticPr fontId="3"/>
  </si>
  <si>
    <t>キリスト教</t>
    <rPh sb="4" eb="5">
      <t>キョウ</t>
    </rPh>
    <phoneticPr fontId="3"/>
  </si>
  <si>
    <t>仏　教</t>
    <rPh sb="0" eb="3">
      <t>ブッキョウ</t>
    </rPh>
    <phoneticPr fontId="3"/>
  </si>
  <si>
    <t>教派神道</t>
    <rPh sb="0" eb="1">
      <t>キョウ</t>
    </rPh>
    <rPh sb="1" eb="2">
      <t>ハ</t>
    </rPh>
    <rPh sb="2" eb="3">
      <t>カミ</t>
    </rPh>
    <rPh sb="3" eb="4">
      <t>ミチ</t>
    </rPh>
    <phoneticPr fontId="3"/>
  </si>
  <si>
    <t>神　社</t>
    <rPh sb="0" eb="3">
      <t>ジンジャ</t>
    </rPh>
    <phoneticPr fontId="3"/>
  </si>
  <si>
    <t>総　数</t>
    <rPh sb="0" eb="3">
      <t>ソウスウ</t>
    </rPh>
    <phoneticPr fontId="3"/>
  </si>
  <si>
    <t>２０．宗教法人数</t>
    <rPh sb="3" eb="5">
      <t>シュウキョウ</t>
    </rPh>
    <rPh sb="5" eb="7">
      <t>ホウジン</t>
    </rPh>
    <rPh sb="7" eb="8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</si>
</sst>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0.0_);[Red]\(0.0\)"/>
    <numFmt numFmtId="178" formatCode="0.0"/>
    <numFmt numFmtId="179" formatCode="0.0_ "/>
    <numFmt numFmtId="180" formatCode="#,##0.0"/>
    <numFmt numFmtId="181" formatCode="#,##0.0_ "/>
    <numFmt numFmtId="182" formatCode="#,##0_ "/>
    <numFmt numFmtId="183" formatCode="0_);[Red]\(0\)"/>
    <numFmt numFmtId="184" formatCode="0_ "/>
    <numFmt numFmtId="185" formatCode="#,##0_ ;[Red]\-#,##0\ "/>
  </numFmts>
  <fonts count="2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b/>
      <sz val="10.5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color theme="1"/>
      <name val="Times New Roman"/>
      <family val="1"/>
    </font>
    <font>
      <sz val="11"/>
      <name val="ＭＳ Ｐゴシック"/>
      <family val="3"/>
    </font>
    <font>
      <sz val="10.5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sz val="10.5"/>
      <color theme="1"/>
      <name val="Yu Gothic"/>
      <family val="2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1"/>
      <color theme="1"/>
      <name val="Times New Roman"/>
      <family val="1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14" fillId="0" borderId="0"/>
    <xf numFmtId="3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665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" fillId="0" borderId="0" xfId="1" applyFont="1" applyBorder="1" applyAlignment="1"/>
    <xf numFmtId="0" fontId="1" fillId="0" borderId="0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" fillId="0" borderId="0" xfId="1" applyFont="1" applyBorder="1" applyAlignment="1">
      <alignment horizontal="distributed" vertical="center"/>
    </xf>
    <xf numFmtId="0" fontId="1" fillId="0" borderId="2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8" fillId="0" borderId="0" xfId="1" applyFont="1"/>
    <xf numFmtId="0" fontId="8" fillId="0" borderId="0" xfId="1" applyFont="1" applyBorder="1"/>
    <xf numFmtId="0" fontId="8" fillId="0" borderId="2" xfId="1" applyFont="1" applyBorder="1"/>
    <xf numFmtId="0" fontId="13" fillId="0" borderId="0" xfId="0" applyFont="1" applyAlignment="1">
      <alignment horizontal="center" vertical="center"/>
    </xf>
    <xf numFmtId="0" fontId="1" fillId="0" borderId="0" xfId="1" applyFont="1" applyAlignment="1">
      <alignment horizontal="distributed" vertical="center"/>
    </xf>
    <xf numFmtId="0" fontId="1" fillId="0" borderId="16" xfId="1" applyFont="1" applyBorder="1" applyAlignment="1">
      <alignment horizontal="right" vertical="center"/>
    </xf>
    <xf numFmtId="0" fontId="1" fillId="0" borderId="2" xfId="1" applyFont="1" applyBorder="1" applyAlignment="1">
      <alignment vertical="center"/>
    </xf>
    <xf numFmtId="0" fontId="10" fillId="0" borderId="5" xfId="1" applyFont="1" applyBorder="1" applyAlignment="1">
      <alignment horizontal="distributed" vertical="center"/>
    </xf>
    <xf numFmtId="0" fontId="10" fillId="0" borderId="0" xfId="1" applyFont="1" applyBorder="1" applyAlignment="1">
      <alignment horizontal="distributed" vertical="center"/>
    </xf>
    <xf numFmtId="0" fontId="10" fillId="0" borderId="7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4" fillId="0" borderId="0" xfId="1" applyFont="1" applyBorder="1" applyAlignment="1">
      <alignment horizontal="left" vertical="center"/>
    </xf>
    <xf numFmtId="38" fontId="1" fillId="0" borderId="0" xfId="2" applyFont="1" applyFill="1" applyBorder="1" applyAlignment="1">
      <alignment horizontal="right" vertical="center"/>
    </xf>
    <xf numFmtId="0" fontId="1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1" fillId="0" borderId="11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distributed"/>
    </xf>
    <xf numFmtId="0" fontId="1" fillId="0" borderId="23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10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" fillId="0" borderId="0" xfId="1" applyFont="1" applyFill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vertical="center"/>
    </xf>
    <xf numFmtId="0" fontId="18" fillId="0" borderId="4" xfId="1" applyFont="1" applyFill="1" applyBorder="1" applyAlignment="1">
      <alignment vertical="center"/>
    </xf>
    <xf numFmtId="56" fontId="1" fillId="0" borderId="0" xfId="1" applyNumberFormat="1" applyFont="1" applyAlignment="1">
      <alignment vertical="center"/>
    </xf>
    <xf numFmtId="0" fontId="1" fillId="0" borderId="5" xfId="1" applyFont="1" applyFill="1" applyBorder="1" applyAlignment="1">
      <alignment horizontal="center" vertical="center"/>
    </xf>
    <xf numFmtId="0" fontId="18" fillId="0" borderId="4" xfId="1" applyFont="1" applyBorder="1" applyAlignment="1">
      <alignment vertical="center"/>
    </xf>
    <xf numFmtId="0" fontId="1" fillId="0" borderId="4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" fillId="0" borderId="0" xfId="1" applyFont="1"/>
    <xf numFmtId="0" fontId="1" fillId="0" borderId="0" xfId="1" applyFont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/>
    <xf numFmtId="0" fontId="1" fillId="0" borderId="19" xfId="1" applyFont="1" applyBorder="1"/>
    <xf numFmtId="0" fontId="1" fillId="0" borderId="2" xfId="1" applyFont="1" applyBorder="1" applyAlignment="1">
      <alignment horizontal="distributed" vertical="center"/>
    </xf>
    <xf numFmtId="0" fontId="1" fillId="0" borderId="0" xfId="1" applyFont="1" applyAlignment="1">
      <alignment shrinkToFit="1"/>
    </xf>
    <xf numFmtId="38" fontId="1" fillId="0" borderId="0" xfId="1" applyNumberFormat="1" applyFont="1" applyAlignment="1">
      <alignment shrinkToFit="1"/>
    </xf>
    <xf numFmtId="38" fontId="0" fillId="0" borderId="0" xfId="2" applyFont="1" applyFill="1" applyBorder="1" applyAlignment="1">
      <alignment horizontal="right" vertical="center" shrinkToFit="1"/>
    </xf>
    <xf numFmtId="0" fontId="1" fillId="0" borderId="5" xfId="1" applyFont="1" applyBorder="1" applyAlignment="1">
      <alignment horizontal="distributed" vertical="center" shrinkToFit="1"/>
    </xf>
    <xf numFmtId="38" fontId="1" fillId="0" borderId="0" xfId="1" applyNumberFormat="1" applyFont="1" applyAlignment="1">
      <alignment vertical="center" shrinkToFit="1"/>
    </xf>
    <xf numFmtId="0" fontId="1" fillId="0" borderId="5" xfId="1" applyFont="1" applyFill="1" applyBorder="1" applyAlignment="1">
      <alignment horizontal="distributed" vertical="center" shrinkToFit="1"/>
    </xf>
    <xf numFmtId="0" fontId="1" fillId="0" borderId="0" xfId="1" applyFont="1" applyBorder="1"/>
    <xf numFmtId="0" fontId="1" fillId="0" borderId="20" xfId="1" applyFont="1" applyBorder="1" applyAlignment="1">
      <alignment horizontal="distributed" vertical="center"/>
    </xf>
    <xf numFmtId="0" fontId="1" fillId="0" borderId="6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7" xfId="1" applyFont="1" applyBorder="1" applyAlignment="1">
      <alignment horizontal="distributed" vertical="center"/>
    </xf>
    <xf numFmtId="0" fontId="1" fillId="0" borderId="7" xfId="1" applyFont="1" applyBorder="1"/>
    <xf numFmtId="38" fontId="1" fillId="0" borderId="2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0" fillId="0" borderId="0" xfId="2" applyFont="1" applyFill="1" applyBorder="1" applyAlignment="1">
      <alignment vertical="center" shrinkToFit="1"/>
    </xf>
    <xf numFmtId="38" fontId="10" fillId="0" borderId="4" xfId="2" applyFont="1" applyFill="1" applyBorder="1" applyAlignment="1">
      <alignment vertical="center" shrinkToFit="1"/>
    </xf>
    <xf numFmtId="0" fontId="1" fillId="0" borderId="0" xfId="1" applyFont="1" applyBorder="1" applyAlignment="1">
      <alignment horizontal="distributed" vertical="center" shrinkToFit="1"/>
    </xf>
    <xf numFmtId="0" fontId="1" fillId="0" borderId="0" xfId="1" applyFont="1" applyAlignment="1">
      <alignment horizontal="right" vertical="center" shrinkToFit="1"/>
    </xf>
    <xf numFmtId="38" fontId="1" fillId="0" borderId="0" xfId="1" applyNumberFormat="1" applyFont="1" applyAlignment="1">
      <alignment horizontal="right" vertical="center" shrinkToFit="1"/>
    </xf>
    <xf numFmtId="0" fontId="1" fillId="0" borderId="0" xfId="1" applyFont="1" applyFill="1" applyAlignment="1">
      <alignment horizontal="right" vertical="center" shrinkToFit="1"/>
    </xf>
    <xf numFmtId="0" fontId="1" fillId="0" borderId="0" xfId="1" applyFont="1" applyFill="1" applyBorder="1" applyAlignment="1">
      <alignment horizontal="distributed" vertical="center" shrinkToFit="1"/>
    </xf>
    <xf numFmtId="0" fontId="1" fillId="0" borderId="5" xfId="1" applyFont="1" applyFill="1" applyBorder="1" applyAlignment="1">
      <alignment shrinkToFit="1"/>
    </xf>
    <xf numFmtId="0" fontId="1" fillId="0" borderId="0" xfId="1" applyFont="1" applyFill="1" applyAlignment="1">
      <alignment shrinkToFit="1"/>
    </xf>
    <xf numFmtId="0" fontId="4" fillId="0" borderId="0" xfId="1" applyFont="1" applyAlignment="1">
      <alignment vertical="center"/>
    </xf>
    <xf numFmtId="0" fontId="18" fillId="0" borderId="0" xfId="1" applyFont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57" fontId="1" fillId="0" borderId="0" xfId="1" applyNumberFormat="1" applyFont="1" applyBorder="1" applyAlignment="1">
      <alignment horizontal="left" vertical="center"/>
    </xf>
    <xf numFmtId="0" fontId="1" fillId="0" borderId="1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vertical="center"/>
    </xf>
    <xf numFmtId="0" fontId="1" fillId="0" borderId="7" xfId="1" applyFont="1" applyFill="1" applyBorder="1" applyAlignment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1" fillId="0" borderId="19" xfId="1" applyFont="1" applyBorder="1" applyAlignment="1">
      <alignment vertical="top"/>
    </xf>
    <xf numFmtId="0" fontId="1" fillId="0" borderId="2" xfId="1" applyFont="1" applyBorder="1" applyAlignment="1">
      <alignment vertical="top"/>
    </xf>
    <xf numFmtId="0" fontId="1" fillId="0" borderId="5" xfId="1" applyFont="1" applyBorder="1" applyAlignment="1"/>
    <xf numFmtId="0" fontId="1" fillId="0" borderId="20" xfId="1" applyFont="1" applyBorder="1" applyAlignment="1">
      <alignment vertical="center"/>
    </xf>
    <xf numFmtId="0" fontId="1" fillId="0" borderId="13" xfId="1" applyFont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right" vertical="center"/>
    </xf>
    <xf numFmtId="0" fontId="1" fillId="0" borderId="3" xfId="1" applyFont="1" applyFill="1" applyBorder="1" applyAlignment="1">
      <alignment horizontal="right" vertical="center"/>
    </xf>
    <xf numFmtId="0" fontId="1" fillId="0" borderId="2" xfId="1" applyFont="1" applyBorder="1" applyAlignment="1">
      <alignment horizontal="distributed" vertical="center" wrapText="1"/>
    </xf>
    <xf numFmtId="0" fontId="12" fillId="0" borderId="2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1" fillId="0" borderId="5" xfId="1" applyFont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8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0" fillId="0" borderId="2" xfId="1" applyFont="1" applyBorder="1" applyAlignment="1">
      <alignment horizontal="distributed" vertical="center"/>
    </xf>
    <xf numFmtId="0" fontId="10" fillId="0" borderId="3" xfId="1" applyFont="1" applyBorder="1" applyAlignment="1">
      <alignment horizontal="distributed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8" fillId="0" borderId="0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distributed" vertical="distributed"/>
    </xf>
    <xf numFmtId="0" fontId="1" fillId="0" borderId="0" xfId="1" applyFont="1" applyBorder="1" applyAlignment="1">
      <alignment horizontal="distributed" vertical="distributed"/>
    </xf>
    <xf numFmtId="0" fontId="1" fillId="0" borderId="10" xfId="1" applyFont="1" applyBorder="1" applyAlignment="1">
      <alignment vertical="center"/>
    </xf>
    <xf numFmtId="0" fontId="1" fillId="0" borderId="16" xfId="1" applyFont="1" applyBorder="1" applyAlignment="1">
      <alignment vertical="center"/>
    </xf>
    <xf numFmtId="0" fontId="1" fillId="0" borderId="0" xfId="1" applyFont="1" applyFill="1"/>
    <xf numFmtId="0" fontId="1" fillId="0" borderId="0" xfId="1" applyFont="1" applyAlignment="1"/>
    <xf numFmtId="0" fontId="1" fillId="0" borderId="2" xfId="1" applyFont="1" applyFill="1" applyBorder="1"/>
    <xf numFmtId="0" fontId="1" fillId="0" borderId="19" xfId="1" applyFont="1" applyFill="1" applyBorder="1"/>
    <xf numFmtId="0" fontId="1" fillId="0" borderId="4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center" vertical="center"/>
    </xf>
    <xf numFmtId="49" fontId="1" fillId="0" borderId="0" xfId="1" applyNumberFormat="1" applyFont="1" applyFill="1" applyBorder="1" applyAlignment="1">
      <alignment horizontal="center" vertical="center"/>
    </xf>
    <xf numFmtId="0" fontId="1" fillId="0" borderId="5" xfId="1" applyFont="1" applyFill="1" applyBorder="1"/>
    <xf numFmtId="177" fontId="1" fillId="0" borderId="0" xfId="1" applyNumberFormat="1" applyFont="1" applyFill="1" applyBorder="1" applyAlignment="1">
      <alignment horizontal="distributed" vertical="center"/>
    </xf>
    <xf numFmtId="178" fontId="1" fillId="0" borderId="0" xfId="1" applyNumberFormat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177" fontId="1" fillId="0" borderId="29" xfId="1" applyNumberFormat="1" applyFont="1" applyFill="1" applyBorder="1" applyAlignment="1">
      <alignment horizontal="distributed" vertical="center"/>
    </xf>
    <xf numFmtId="0" fontId="1" fillId="0" borderId="30" xfId="1" applyFont="1" applyFill="1" applyBorder="1" applyAlignment="1">
      <alignment horizontal="center" vertical="center"/>
    </xf>
    <xf numFmtId="0" fontId="1" fillId="0" borderId="31" xfId="1" applyFont="1" applyFill="1" applyBorder="1" applyAlignment="1">
      <alignment horizontal="center" vertical="center"/>
    </xf>
    <xf numFmtId="0" fontId="1" fillId="0" borderId="32" xfId="1" applyFont="1" applyFill="1" applyBorder="1" applyAlignment="1">
      <alignment horizontal="center" vertical="center"/>
    </xf>
    <xf numFmtId="0" fontId="1" fillId="0" borderId="33" xfId="1" applyFont="1" applyFill="1" applyBorder="1" applyAlignment="1">
      <alignment horizontal="center" vertical="center"/>
    </xf>
    <xf numFmtId="0" fontId="1" fillId="0" borderId="31" xfId="1" applyFont="1" applyFill="1" applyBorder="1" applyAlignment="1">
      <alignment horizontal="distributed" vertical="center"/>
    </xf>
    <xf numFmtId="0" fontId="1" fillId="0" borderId="31" xfId="1" applyFont="1" applyFill="1" applyBorder="1"/>
    <xf numFmtId="177" fontId="1" fillId="0" borderId="0" xfId="1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distributed" vertical="center"/>
    </xf>
    <xf numFmtId="0" fontId="1" fillId="0" borderId="0" xfId="1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>
      <alignment horizontal="center" vertical="center"/>
    </xf>
    <xf numFmtId="177" fontId="1" fillId="0" borderId="0" xfId="1" applyNumberFormat="1" applyFont="1" applyBorder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Border="1" applyAlignment="1">
      <alignment horizontal="center" vertical="center"/>
    </xf>
    <xf numFmtId="49" fontId="1" fillId="0" borderId="10" xfId="1" applyNumberFormat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38" fontId="1" fillId="0" borderId="2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38" fontId="0" fillId="0" borderId="0" xfId="2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right" vertical="center"/>
    </xf>
    <xf numFmtId="0" fontId="1" fillId="0" borderId="0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left" vertical="center" textRotation="255"/>
    </xf>
    <xf numFmtId="176" fontId="1" fillId="0" borderId="2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 vertical="top"/>
    </xf>
    <xf numFmtId="176" fontId="1" fillId="0" borderId="0" xfId="1" applyNumberFormat="1" applyFont="1" applyBorder="1" applyAlignment="1">
      <alignment horizontal="right" vertical="center"/>
    </xf>
    <xf numFmtId="176" fontId="0" fillId="0" borderId="0" xfId="2" applyNumberFormat="1" applyFont="1" applyFill="1" applyBorder="1" applyAlignment="1">
      <alignment horizontal="right" vertical="center"/>
    </xf>
    <xf numFmtId="176" fontId="0" fillId="0" borderId="4" xfId="2" applyNumberFormat="1" applyFont="1" applyFill="1" applyBorder="1" applyAlignment="1">
      <alignment horizontal="right" vertical="center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176" fontId="1" fillId="0" borderId="4" xfId="1" applyNumberFormat="1" applyBorder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6" fontId="1" fillId="0" borderId="4" xfId="1" applyNumberFormat="1" applyFont="1" applyBorder="1" applyAlignment="1">
      <alignment vertical="center"/>
    </xf>
    <xf numFmtId="176" fontId="0" fillId="0" borderId="0" xfId="2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top"/>
    </xf>
    <xf numFmtId="0" fontId="1" fillId="0" borderId="7" xfId="1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8" fillId="0" borderId="3" xfId="1" applyFont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24" fillId="0" borderId="2" xfId="1" applyFont="1" applyBorder="1" applyAlignment="1">
      <alignment vertical="center"/>
    </xf>
    <xf numFmtId="0" fontId="8" fillId="0" borderId="0" xfId="1" applyFont="1" applyBorder="1" applyAlignment="1">
      <alignment horizontal="right" vertical="center" indent="1"/>
    </xf>
    <xf numFmtId="0" fontId="8" fillId="0" borderId="5" xfId="1" applyFont="1" applyBorder="1" applyAlignment="1">
      <alignment vertical="center"/>
    </xf>
    <xf numFmtId="0" fontId="24" fillId="0" borderId="0" xfId="1" applyFont="1" applyBorder="1" applyAlignment="1">
      <alignment horizontal="distributed" vertical="center"/>
    </xf>
    <xf numFmtId="0" fontId="8" fillId="0" borderId="20" xfId="1" applyFont="1" applyBorder="1" applyAlignment="1">
      <alignment vertical="center"/>
    </xf>
    <xf numFmtId="0" fontId="24" fillId="0" borderId="0" xfId="1" applyFont="1" applyBorder="1" applyAlignment="1">
      <alignment horizontal="center" vertical="center"/>
    </xf>
    <xf numFmtId="0" fontId="8" fillId="0" borderId="6" xfId="1" applyFont="1" applyBorder="1" applyAlignment="1">
      <alignment horizontal="distributed" vertical="center"/>
    </xf>
    <xf numFmtId="0" fontId="8" fillId="0" borderId="7" xfId="1" applyFont="1" applyBorder="1" applyAlignment="1">
      <alignment vertical="center"/>
    </xf>
    <xf numFmtId="0" fontId="24" fillId="0" borderId="7" xfId="1" applyFont="1" applyBorder="1" applyAlignment="1">
      <alignment horizontal="center" vertical="center"/>
    </xf>
    <xf numFmtId="0" fontId="25" fillId="0" borderId="2" xfId="1" applyFont="1" applyBorder="1" applyAlignment="1">
      <alignment horizontal="left" vertical="center"/>
    </xf>
    <xf numFmtId="0" fontId="25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 indent="5"/>
    </xf>
    <xf numFmtId="0" fontId="8" fillId="0" borderId="0" xfId="1" applyFont="1" applyBorder="1" applyAlignment="1">
      <alignment horizontal="distributed" vertical="center"/>
    </xf>
    <xf numFmtId="0" fontId="8" fillId="0" borderId="0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10" xfId="1" applyFont="1" applyBorder="1" applyAlignment="1">
      <alignment horizontal="right" vertical="center" indent="1"/>
    </xf>
    <xf numFmtId="0" fontId="8" fillId="0" borderId="16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7" xfId="1" applyFont="1" applyBorder="1" applyAlignment="1">
      <alignment horizontal="distributed" vertical="center"/>
    </xf>
    <xf numFmtId="0" fontId="8" fillId="0" borderId="6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3" fontId="1" fillId="0" borderId="0" xfId="1" applyNumberFormat="1" applyFont="1"/>
    <xf numFmtId="38" fontId="0" fillId="0" borderId="2" xfId="2" applyFont="1" applyBorder="1"/>
    <xf numFmtId="3" fontId="1" fillId="0" borderId="0" xfId="1" applyNumberFormat="1" applyFont="1" applyAlignment="1">
      <alignment horizontal="right" vertical="center"/>
    </xf>
    <xf numFmtId="0" fontId="1" fillId="0" borderId="20" xfId="1" applyFont="1" applyBorder="1"/>
    <xf numFmtId="0" fontId="1" fillId="0" borderId="17" xfId="1" applyFont="1" applyBorder="1"/>
    <xf numFmtId="0" fontId="1" fillId="0" borderId="14" xfId="1" applyFont="1" applyBorder="1" applyAlignment="1">
      <alignment horizontal="center" vertical="center"/>
    </xf>
    <xf numFmtId="0" fontId="1" fillId="0" borderId="14" xfId="1" applyFont="1" applyBorder="1"/>
    <xf numFmtId="0" fontId="1" fillId="0" borderId="13" xfId="1" applyFont="1" applyBorder="1"/>
    <xf numFmtId="38" fontId="0" fillId="0" borderId="0" xfId="2" applyFont="1" applyBorder="1"/>
    <xf numFmtId="0" fontId="1" fillId="0" borderId="10" xfId="1" applyFont="1" applyBorder="1"/>
    <xf numFmtId="0" fontId="10" fillId="0" borderId="0" xfId="1" applyFont="1" applyAlignment="1">
      <alignment horizontal="right" vertical="center"/>
    </xf>
    <xf numFmtId="0" fontId="1" fillId="0" borderId="8" xfId="1" applyFont="1" applyBorder="1"/>
    <xf numFmtId="0" fontId="8" fillId="0" borderId="28" xfId="1" applyFont="1" applyBorder="1"/>
    <xf numFmtId="0" fontId="8" fillId="0" borderId="3" xfId="1" applyFont="1" applyBorder="1"/>
    <xf numFmtId="0" fontId="8" fillId="0" borderId="17" xfId="1" applyFont="1" applyBorder="1"/>
    <xf numFmtId="0" fontId="8" fillId="0" borderId="6" xfId="1" applyFont="1" applyBorder="1"/>
    <xf numFmtId="0" fontId="8" fillId="0" borderId="13" xfId="1" applyFont="1" applyBorder="1"/>
    <xf numFmtId="0" fontId="8" fillId="0" borderId="11" xfId="1" applyFont="1" applyBorder="1"/>
    <xf numFmtId="0" fontId="4" fillId="0" borderId="0" xfId="1" applyFont="1"/>
    <xf numFmtId="0" fontId="1" fillId="0" borderId="3" xfId="1" applyFont="1" applyBorder="1" applyAlignment="1">
      <alignment horizontal="center" vertical="center"/>
    </xf>
    <xf numFmtId="0" fontId="1" fillId="0" borderId="16" xfId="1" applyFont="1" applyBorder="1"/>
    <xf numFmtId="0" fontId="1" fillId="0" borderId="24" xfId="1" applyFont="1" applyBorder="1"/>
    <xf numFmtId="0" fontId="1" fillId="0" borderId="9" xfId="1" applyFont="1" applyBorder="1" applyAlignment="1"/>
    <xf numFmtId="0" fontId="1" fillId="0" borderId="10" xfId="1" applyFont="1" applyBorder="1" applyAlignment="1"/>
    <xf numFmtId="0" fontId="1" fillId="0" borderId="24" xfId="1" applyFont="1" applyBorder="1" applyAlignment="1"/>
    <xf numFmtId="0" fontId="1" fillId="0" borderId="4" xfId="1" applyFont="1" applyBorder="1"/>
    <xf numFmtId="0" fontId="1" fillId="0" borderId="9" xfId="1" applyFont="1" applyBorder="1"/>
    <xf numFmtId="0" fontId="1" fillId="0" borderId="0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1" xfId="1" applyFont="1" applyBorder="1"/>
    <xf numFmtId="38" fontId="0" fillId="0" borderId="0" xfId="2" applyFont="1" applyBorder="1" applyAlignment="1">
      <alignment horizontal="right" vertical="center"/>
    </xf>
    <xf numFmtId="0" fontId="16" fillId="0" borderId="7" xfId="1" applyFont="1" applyBorder="1" applyAlignment="1">
      <alignment horizontal="center" vertical="center"/>
    </xf>
    <xf numFmtId="0" fontId="16" fillId="0" borderId="1" xfId="1" applyFont="1" applyBorder="1" applyAlignment="1">
      <alignment horizontal="right" vertical="center"/>
    </xf>
    <xf numFmtId="0" fontId="16" fillId="0" borderId="15" xfId="1" applyFont="1" applyBorder="1" applyAlignment="1">
      <alignment horizontal="right" vertical="center"/>
    </xf>
    <xf numFmtId="0" fontId="18" fillId="0" borderId="0" xfId="1" applyFont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/>
    <xf numFmtId="176" fontId="0" fillId="0" borderId="0" xfId="2" applyNumberFormat="1" applyFont="1" applyBorder="1" applyAlignment="1">
      <alignment horizontal="center" vertical="center"/>
    </xf>
    <xf numFmtId="176" fontId="1" fillId="0" borderId="0" xfId="1" applyNumberFormat="1" applyFont="1" applyBorder="1" applyAlignment="1"/>
    <xf numFmtId="176" fontId="1" fillId="0" borderId="0" xfId="1" applyNumberFormat="1" applyFont="1" applyBorder="1"/>
    <xf numFmtId="176" fontId="1" fillId="0" borderId="1" xfId="1" applyNumberFormat="1" applyFont="1" applyBorder="1" applyAlignment="1">
      <alignment horizontal="distributed" vertical="center"/>
    </xf>
    <xf numFmtId="176" fontId="1" fillId="0" borderId="0" xfId="1" applyNumberFormat="1" applyFont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0" fillId="0" borderId="2" xfId="2" applyNumberFormat="1" applyFont="1" applyBorder="1" applyAlignment="1">
      <alignment vertical="center"/>
    </xf>
    <xf numFmtId="176" fontId="1" fillId="0" borderId="19" xfId="1" applyNumberFormat="1" applyFont="1" applyBorder="1"/>
    <xf numFmtId="176" fontId="1" fillId="0" borderId="0" xfId="1" applyNumberFormat="1" applyFont="1" applyBorder="1" applyAlignment="1">
      <alignment horizontal="distributed" vertical="center"/>
    </xf>
    <xf numFmtId="176" fontId="1" fillId="0" borderId="0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vertical="center"/>
    </xf>
    <xf numFmtId="176" fontId="1" fillId="0" borderId="7" xfId="1" applyNumberFormat="1" applyFont="1" applyBorder="1"/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ont="1" applyBorder="1"/>
    <xf numFmtId="176" fontId="1" fillId="0" borderId="2" xfId="1" applyNumberFormat="1" applyFont="1" applyBorder="1"/>
    <xf numFmtId="176" fontId="1" fillId="0" borderId="2" xfId="1" applyNumberFormat="1" applyFont="1" applyBorder="1" applyAlignment="1"/>
    <xf numFmtId="176" fontId="1" fillId="0" borderId="5" xfId="1" applyNumberFormat="1" applyFont="1" applyBorder="1"/>
    <xf numFmtId="176" fontId="4" fillId="0" borderId="2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horizontal="right"/>
    </xf>
    <xf numFmtId="176" fontId="1" fillId="0" borderId="0" xfId="1" applyNumberFormat="1" applyFont="1" applyAlignment="1">
      <alignment horizontal="right"/>
    </xf>
    <xf numFmtId="176" fontId="1" fillId="0" borderId="0" xfId="1" applyNumberFormat="1" applyFont="1" applyAlignment="1">
      <alignment horizontal="center"/>
    </xf>
    <xf numFmtId="176" fontId="1" fillId="0" borderId="19" xfId="1" applyNumberFormat="1" applyFont="1" applyBorder="1" applyAlignment="1">
      <alignment horizontal="center" vertical="center"/>
    </xf>
    <xf numFmtId="176" fontId="1" fillId="0" borderId="5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13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distributed" vertical="center"/>
    </xf>
    <xf numFmtId="176" fontId="1" fillId="0" borderId="11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0" fillId="0" borderId="11" xfId="1" applyNumberFormat="1" applyFont="1" applyBorder="1" applyAlignment="1">
      <alignment vertical="center"/>
    </xf>
    <xf numFmtId="176" fontId="1" fillId="0" borderId="15" xfId="1" applyNumberFormat="1" applyFont="1" applyBorder="1" applyAlignment="1">
      <alignment horizontal="center" vertical="center"/>
    </xf>
    <xf numFmtId="176" fontId="10" fillId="0" borderId="15" xfId="1" applyNumberFormat="1" applyFont="1" applyBorder="1" applyAlignment="1">
      <alignment horizontal="left" vertical="center" indent="3"/>
    </xf>
    <xf numFmtId="176" fontId="8" fillId="0" borderId="2" xfId="1" applyNumberFormat="1" applyFont="1" applyBorder="1" applyAlignment="1">
      <alignment vertical="center"/>
    </xf>
    <xf numFmtId="176" fontId="8" fillId="0" borderId="0" xfId="1" applyNumberFormat="1" applyFont="1"/>
    <xf numFmtId="3" fontId="1" fillId="0" borderId="0" xfId="1" applyNumberFormat="1" applyFont="1" applyAlignment="1">
      <alignment vertical="center"/>
    </xf>
    <xf numFmtId="38" fontId="0" fillId="0" borderId="0" xfId="2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176" fontId="1" fillId="0" borderId="0" xfId="1" applyNumberFormat="1" applyFont="1" applyAlignment="1">
      <alignment horizontal="right" vertical="center"/>
    </xf>
    <xf numFmtId="176" fontId="1" fillId="0" borderId="0" xfId="1" applyNumberFormat="1" applyFont="1" applyFill="1" applyBorder="1" applyAlignment="1">
      <alignment horizontal="right"/>
    </xf>
    <xf numFmtId="0" fontId="1" fillId="0" borderId="5" xfId="1" applyFont="1" applyBorder="1"/>
    <xf numFmtId="176" fontId="0" fillId="0" borderId="0" xfId="2" applyNumberFormat="1" applyFont="1" applyBorder="1" applyAlignment="1">
      <alignment horizontal="right" vertical="center"/>
    </xf>
    <xf numFmtId="0" fontId="10" fillId="0" borderId="22" xfId="1" applyFont="1" applyBorder="1" applyAlignment="1">
      <alignment horizontal="center" vertical="distributed"/>
    </xf>
    <xf numFmtId="0" fontId="8" fillId="0" borderId="0" xfId="1" applyFont="1" applyBorder="1" applyAlignment="1">
      <alignment horizontal="right"/>
    </xf>
    <xf numFmtId="0" fontId="1" fillId="0" borderId="3" xfId="1" applyFont="1" applyBorder="1"/>
    <xf numFmtId="38" fontId="0" fillId="0" borderId="0" xfId="2" applyFont="1" applyBorder="1" applyAlignment="1">
      <alignment vertical="center"/>
    </xf>
    <xf numFmtId="0" fontId="1" fillId="0" borderId="0" xfId="1" applyFont="1" applyBorder="1" applyAlignment="1">
      <alignment horizontal="left"/>
    </xf>
    <xf numFmtId="38" fontId="0" fillId="0" borderId="0" xfId="2" applyFont="1" applyBorder="1" applyAlignment="1">
      <alignment vertical="center" wrapText="1"/>
    </xf>
    <xf numFmtId="38" fontId="0" fillId="0" borderId="0" xfId="2" applyFont="1" applyAlignment="1">
      <alignment vertical="center"/>
    </xf>
    <xf numFmtId="38" fontId="0" fillId="0" borderId="0" xfId="2" applyFont="1"/>
    <xf numFmtId="178" fontId="0" fillId="0" borderId="0" xfId="7" applyNumberFormat="1" applyFont="1" applyBorder="1" applyAlignment="1">
      <alignment horizontal="right" vertical="center"/>
    </xf>
    <xf numFmtId="176" fontId="0" fillId="0" borderId="0" xfId="2" applyNumberFormat="1" applyFont="1" applyAlignment="1">
      <alignment horizontal="right" vertical="center"/>
    </xf>
    <xf numFmtId="178" fontId="1" fillId="0" borderId="0" xfId="1" applyNumberFormat="1" applyFont="1" applyAlignment="1">
      <alignment horizontal="right" vertical="center"/>
    </xf>
    <xf numFmtId="180" fontId="1" fillId="0" borderId="0" xfId="1" applyNumberFormat="1" applyFont="1" applyBorder="1" applyAlignment="1">
      <alignment horizontal="right" vertical="center"/>
    </xf>
    <xf numFmtId="3" fontId="0" fillId="0" borderId="0" xfId="2" applyNumberFormat="1" applyFont="1" applyAlignment="1">
      <alignment horizontal="right" vertical="center"/>
    </xf>
    <xf numFmtId="180" fontId="1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11" fillId="0" borderId="10" xfId="1" applyFont="1" applyBorder="1" applyAlignment="1">
      <alignment horizontal="right" vertical="center"/>
    </xf>
    <xf numFmtId="0" fontId="11" fillId="0" borderId="4" xfId="1" applyFont="1" applyBorder="1" applyAlignment="1">
      <alignment horizontal="right" vertical="center"/>
    </xf>
    <xf numFmtId="0" fontId="27" fillId="0" borderId="6" xfId="1" applyFont="1" applyBorder="1" applyAlignment="1">
      <alignment horizontal="center" vertical="center" shrinkToFit="1"/>
    </xf>
    <xf numFmtId="0" fontId="27" fillId="0" borderId="11" xfId="1" applyFont="1" applyBorder="1" applyAlignment="1">
      <alignment horizontal="center" vertical="center" shrinkToFit="1"/>
    </xf>
    <xf numFmtId="0" fontId="27" fillId="0" borderId="22" xfId="1" applyFont="1" applyBorder="1" applyAlignment="1">
      <alignment horizontal="center" vertical="center" shrinkToFit="1"/>
    </xf>
    <xf numFmtId="0" fontId="10" fillId="0" borderId="13" xfId="1" applyFont="1" applyBorder="1" applyAlignment="1">
      <alignment horizontal="left" vertical="center"/>
    </xf>
    <xf numFmtId="0" fontId="18" fillId="0" borderId="0" xfId="1" applyFont="1"/>
    <xf numFmtId="3" fontId="12" fillId="0" borderId="0" xfId="1" applyNumberFormat="1" applyFont="1"/>
    <xf numFmtId="181" fontId="1" fillId="0" borderId="0" xfId="1" applyNumberFormat="1" applyFont="1" applyBorder="1" applyAlignment="1">
      <alignment horizontal="right" vertical="center"/>
    </xf>
    <xf numFmtId="3" fontId="0" fillId="0" borderId="0" xfId="2" applyNumberFormat="1" applyFont="1" applyBorder="1" applyAlignment="1">
      <alignment horizontal="right" vertical="center"/>
    </xf>
    <xf numFmtId="0" fontId="27" fillId="0" borderId="6" xfId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/>
    </xf>
    <xf numFmtId="0" fontId="18" fillId="0" borderId="0" xfId="1" applyFont="1" applyBorder="1"/>
    <xf numFmtId="176" fontId="0" fillId="0" borderId="0" xfId="2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right" vertical="top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wrapText="1"/>
    </xf>
    <xf numFmtId="38" fontId="0" fillId="0" borderId="3" xfId="2" applyFont="1" applyBorder="1"/>
    <xf numFmtId="0" fontId="1" fillId="0" borderId="0" xfId="1" applyFont="1" applyAlignment="1">
      <alignment horizontal="left" wrapText="1"/>
    </xf>
    <xf numFmtId="0" fontId="28" fillId="0" borderId="0" xfId="1" applyFont="1"/>
    <xf numFmtId="0" fontId="1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horizontal="right" vertical="top"/>
    </xf>
    <xf numFmtId="0" fontId="1" fillId="0" borderId="0" xfId="1" applyFont="1" applyAlignment="1">
      <alignment horizontal="right"/>
    </xf>
    <xf numFmtId="38" fontId="0" fillId="0" borderId="2" xfId="2" applyFont="1" applyBorder="1" applyAlignment="1">
      <alignment horizontal="right" vertical="center"/>
    </xf>
    <xf numFmtId="0" fontId="1" fillId="0" borderId="19" xfId="1" applyFont="1" applyBorder="1" applyAlignment="1"/>
    <xf numFmtId="0" fontId="1" fillId="0" borderId="2" xfId="1" applyFont="1" applyBorder="1" applyAlignment="1"/>
    <xf numFmtId="0" fontId="1" fillId="0" borderId="3" xfId="1" applyFont="1" applyBorder="1" applyAlignment="1"/>
    <xf numFmtId="183" fontId="1" fillId="0" borderId="0" xfId="1" applyNumberFormat="1" applyFont="1" applyAlignment="1">
      <alignment horizontal="right"/>
    </xf>
    <xf numFmtId="176" fontId="0" fillId="0" borderId="0" xfId="2" applyNumberFormat="1" applyFont="1" applyAlignment="1"/>
    <xf numFmtId="176" fontId="1" fillId="0" borderId="10" xfId="1" applyNumberFormat="1" applyFont="1" applyBorder="1"/>
    <xf numFmtId="0" fontId="1" fillId="0" borderId="4" xfId="1" applyFont="1" applyBorder="1" applyAlignment="1"/>
    <xf numFmtId="0" fontId="1" fillId="0" borderId="27" xfId="1" applyFont="1" applyBorder="1" applyAlignment="1">
      <alignment horizontal="center" vertical="center"/>
    </xf>
    <xf numFmtId="0" fontId="8" fillId="0" borderId="2" xfId="1" applyFont="1" applyBorder="1" applyAlignment="1"/>
    <xf numFmtId="184" fontId="1" fillId="0" borderId="0" xfId="1" applyNumberFormat="1" applyFont="1"/>
    <xf numFmtId="184" fontId="1" fillId="0" borderId="0" xfId="1" applyNumberFormat="1" applyFont="1" applyBorder="1"/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/>
    </xf>
    <xf numFmtId="38" fontId="0" fillId="0" borderId="0" xfId="2" applyFont="1" applyAlignment="1">
      <alignment horizontal="right" vertical="center"/>
    </xf>
    <xf numFmtId="183" fontId="1" fillId="0" borderId="2" xfId="1" applyNumberFormat="1" applyFont="1" applyFill="1" applyBorder="1"/>
    <xf numFmtId="183" fontId="1" fillId="0" borderId="0" xfId="1" applyNumberFormat="1" applyFont="1" applyFill="1" applyBorder="1"/>
    <xf numFmtId="183" fontId="1" fillId="0" borderId="7" xfId="1" applyNumberFormat="1" applyFont="1" applyBorder="1" applyAlignment="1">
      <alignment horizontal="right" vertical="center"/>
    </xf>
    <xf numFmtId="0" fontId="1" fillId="0" borderId="11" xfId="1" applyFont="1" applyBorder="1"/>
    <xf numFmtId="183" fontId="1" fillId="0" borderId="0" xfId="1" applyNumberFormat="1" applyFont="1" applyBorder="1" applyAlignment="1">
      <alignment horizontal="right" vertical="center"/>
    </xf>
    <xf numFmtId="183" fontId="1" fillId="0" borderId="0" xfId="1" applyNumberFormat="1" applyFont="1" applyFill="1" applyBorder="1" applyAlignment="1">
      <alignment horizontal="right"/>
    </xf>
    <xf numFmtId="183" fontId="1" fillId="0" borderId="4" xfId="1" applyNumberFormat="1" applyFont="1" applyFill="1" applyBorder="1" applyAlignment="1">
      <alignment horizontal="right"/>
    </xf>
    <xf numFmtId="183" fontId="1" fillId="0" borderId="0" xfId="1" applyNumberFormat="1" applyFont="1" applyBorder="1"/>
    <xf numFmtId="183" fontId="1" fillId="0" borderId="4" xfId="1" applyNumberFormat="1" applyFont="1" applyBorder="1"/>
    <xf numFmtId="183" fontId="1" fillId="0" borderId="0" xfId="1" applyNumberFormat="1" applyFont="1" applyBorder="1" applyAlignment="1">
      <alignment horizontal="right"/>
    </xf>
    <xf numFmtId="183" fontId="1" fillId="0" borderId="4" xfId="1" applyNumberFormat="1" applyFont="1" applyBorder="1" applyAlignment="1">
      <alignment horizontal="right"/>
    </xf>
    <xf numFmtId="184" fontId="1" fillId="0" borderId="0" xfId="1" applyNumberFormat="1" applyFont="1" applyFill="1" applyBorder="1" applyAlignment="1">
      <alignment horizontal="center" vertical="center"/>
    </xf>
    <xf numFmtId="0" fontId="1" fillId="0" borderId="26" xfId="1" applyFont="1" applyBorder="1" applyAlignment="1">
      <alignment horizontal="center" vertical="center" wrapText="1"/>
    </xf>
    <xf numFmtId="184" fontId="1" fillId="0" borderId="0" xfId="1" applyNumberFormat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 wrapText="1"/>
    </xf>
    <xf numFmtId="184" fontId="1" fillId="0" borderId="0" xfId="1" applyNumberFormat="1" applyFont="1" applyAlignment="1">
      <alignment horizontal="center" vertical="center"/>
    </xf>
    <xf numFmtId="0" fontId="1" fillId="0" borderId="8" xfId="1" applyFont="1" applyBorder="1" applyAlignment="1">
      <alignment horizontal="distributed" vertical="center"/>
    </xf>
    <xf numFmtId="176" fontId="1" fillId="0" borderId="0" xfId="1" applyNumberFormat="1" applyFont="1" applyFill="1" applyBorder="1" applyAlignment="1">
      <alignment horizontal="center" vertical="center"/>
    </xf>
    <xf numFmtId="176" fontId="1" fillId="0" borderId="3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0" fontId="9" fillId="0" borderId="0" xfId="4" applyAlignment="1">
      <alignment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right" vertical="center"/>
    </xf>
    <xf numFmtId="0" fontId="1" fillId="0" borderId="15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23" xfId="1" applyFont="1" applyBorder="1"/>
    <xf numFmtId="38" fontId="10" fillId="0" borderId="0" xfId="2" applyFont="1" applyFill="1" applyBorder="1" applyAlignment="1">
      <alignment horizontal="center" vertical="center" shrinkToFit="1"/>
    </xf>
    <xf numFmtId="38" fontId="1" fillId="0" borderId="0" xfId="1" applyNumberFormat="1" applyFont="1" applyAlignment="1">
      <alignment horizontal="right" vertical="center" shrinkToFit="1"/>
    </xf>
    <xf numFmtId="0" fontId="1" fillId="0" borderId="0" xfId="1" applyFont="1" applyAlignment="1">
      <alignment horizontal="right" vertical="center" shrinkToFit="1"/>
    </xf>
    <xf numFmtId="38" fontId="10" fillId="0" borderId="0" xfId="2" applyFont="1" applyFill="1" applyBorder="1" applyAlignment="1">
      <alignment vertical="center" shrinkToFit="1"/>
    </xf>
    <xf numFmtId="0" fontId="1" fillId="0" borderId="6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" xfId="1" applyFont="1" applyBorder="1" applyAlignment="1">
      <alignment horizontal="left" vertical="center"/>
    </xf>
    <xf numFmtId="0" fontId="1" fillId="0" borderId="0" xfId="1" applyFont="1" applyAlignment="1">
      <alignment horizontal="distributed" vertical="center" shrinkToFit="1"/>
    </xf>
    <xf numFmtId="0" fontId="1" fillId="0" borderId="0" xfId="1" applyFont="1" applyFill="1" applyAlignment="1">
      <alignment horizontal="distributed" vertical="center" shrinkToFit="1"/>
    </xf>
    <xf numFmtId="0" fontId="1" fillId="0" borderId="1" xfId="1" applyFont="1" applyBorder="1" applyAlignment="1">
      <alignment horizontal="distributed" vertical="center"/>
    </xf>
    <xf numFmtId="0" fontId="1" fillId="0" borderId="7" xfId="1" applyFont="1" applyBorder="1" applyAlignment="1">
      <alignment horizontal="distributed" vertical="center"/>
    </xf>
    <xf numFmtId="0" fontId="1" fillId="0" borderId="10" xfId="1" applyFont="1" applyBorder="1" applyAlignment="1">
      <alignment horizontal="center" vertical="center"/>
    </xf>
    <xf numFmtId="38" fontId="1" fillId="0" borderId="4" xfId="1" applyNumberFormat="1" applyFont="1" applyFill="1" applyBorder="1" applyAlignment="1">
      <alignment horizontal="right" vertical="center" shrinkToFit="1"/>
    </xf>
    <xf numFmtId="38" fontId="1" fillId="0" borderId="0" xfId="1" applyNumberFormat="1" applyFont="1" applyFill="1" applyBorder="1" applyAlignment="1">
      <alignment horizontal="right" vertical="center" shrinkToFit="1"/>
    </xf>
    <xf numFmtId="0" fontId="1" fillId="0" borderId="17" xfId="1" applyFont="1" applyBorder="1"/>
    <xf numFmtId="38" fontId="1" fillId="0" borderId="0" xfId="1" applyNumberFormat="1" applyFont="1" applyAlignment="1">
      <alignment horizontal="center" vertical="center" shrinkToFit="1"/>
    </xf>
    <xf numFmtId="38" fontId="1" fillId="0" borderId="0" xfId="1" applyNumberFormat="1" applyFont="1" applyFill="1" applyAlignment="1">
      <alignment horizontal="right" vertical="center" shrinkToFit="1"/>
    </xf>
    <xf numFmtId="0" fontId="4" fillId="0" borderId="2" xfId="1" applyFont="1" applyBorder="1" applyAlignment="1">
      <alignment horizontal="left" vertical="center"/>
    </xf>
    <xf numFmtId="0" fontId="1" fillId="0" borderId="3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" fillId="0" borderId="1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8" fillId="0" borderId="2" xfId="1" applyFont="1" applyBorder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7" xfId="1" applyBorder="1"/>
    <xf numFmtId="0" fontId="1" fillId="0" borderId="0" xfId="1" applyFont="1" applyBorder="1" applyAlignment="1">
      <alignment horizontal="distributed" vertical="center"/>
    </xf>
    <xf numFmtId="0" fontId="1" fillId="0" borderId="0" xfId="1" applyFont="1" applyAlignment="1">
      <alignment horizontal="distributed" vertical="center"/>
    </xf>
    <xf numFmtId="0" fontId="23" fillId="0" borderId="6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/>
    </xf>
    <xf numFmtId="0" fontId="1" fillId="0" borderId="0" xfId="1" applyFont="1" applyBorder="1" applyAlignment="1">
      <alignment horizontal="distributed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10" xfId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" fillId="0" borderId="5" xfId="1" applyFont="1" applyBorder="1" applyAlignment="1">
      <alignment horizontal="right" vertical="center"/>
    </xf>
    <xf numFmtId="0" fontId="10" fillId="0" borderId="0" xfId="1" applyFont="1" applyBorder="1" applyAlignment="1">
      <alignment horizontal="distributed" vertical="center"/>
    </xf>
    <xf numFmtId="0" fontId="10" fillId="0" borderId="5" xfId="1" applyFont="1" applyBorder="1" applyAlignment="1">
      <alignment horizontal="distributed" vertical="center"/>
    </xf>
    <xf numFmtId="0" fontId="10" fillId="0" borderId="5" xfId="1" applyFont="1" applyBorder="1" applyAlignment="1">
      <alignment horizontal="right" vertical="center"/>
    </xf>
    <xf numFmtId="0" fontId="1" fillId="0" borderId="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distributed"/>
    </xf>
    <xf numFmtId="0" fontId="1" fillId="0" borderId="1" xfId="1" applyFont="1" applyBorder="1" applyAlignment="1"/>
    <xf numFmtId="0" fontId="1" fillId="0" borderId="12" xfId="1" applyFont="1" applyBorder="1" applyAlignment="1"/>
    <xf numFmtId="0" fontId="1" fillId="0" borderId="7" xfId="1" applyFont="1" applyBorder="1" applyAlignment="1"/>
    <xf numFmtId="0" fontId="1" fillId="0" borderId="13" xfId="1" applyFont="1" applyBorder="1" applyAlignment="1"/>
    <xf numFmtId="0" fontId="1" fillId="0" borderId="15" xfId="1" applyFont="1" applyBorder="1" applyAlignment="1">
      <alignment horizontal="center" vertical="distributed"/>
    </xf>
    <xf numFmtId="0" fontId="1" fillId="0" borderId="12" xfId="1" applyFont="1" applyBorder="1" applyAlignment="1">
      <alignment horizontal="center" vertical="distributed"/>
    </xf>
    <xf numFmtId="0" fontId="1" fillId="0" borderId="11" xfId="1" applyFont="1" applyBorder="1" applyAlignment="1">
      <alignment horizontal="center" vertical="distributed"/>
    </xf>
    <xf numFmtId="0" fontId="1" fillId="0" borderId="13" xfId="1" applyFont="1" applyBorder="1" applyAlignment="1">
      <alignment horizontal="center" vertical="distributed"/>
    </xf>
    <xf numFmtId="0" fontId="11" fillId="0" borderId="0" xfId="1" applyFont="1" applyBorder="1" applyAlignment="1">
      <alignment horizontal="left" vertical="center" wrapText="1"/>
    </xf>
    <xf numFmtId="0" fontId="1" fillId="0" borderId="0" xfId="1" applyFont="1" applyAlignment="1">
      <alignment horizontal="left"/>
    </xf>
    <xf numFmtId="0" fontId="1" fillId="0" borderId="5" xfId="1" applyFont="1" applyBorder="1" applyAlignment="1">
      <alignment horizontal="left"/>
    </xf>
    <xf numFmtId="0" fontId="12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 textRotation="255"/>
    </xf>
    <xf numFmtId="0" fontId="1" fillId="0" borderId="1" xfId="1" applyFont="1" applyBorder="1" applyAlignment="1">
      <alignment vertical="center"/>
    </xf>
    <xf numFmtId="0" fontId="10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shrinkToFit="1"/>
    </xf>
    <xf numFmtId="0" fontId="1" fillId="0" borderId="21" xfId="1" applyFont="1" applyBorder="1" applyAlignment="1">
      <alignment horizontal="center" vertical="center" shrinkToFit="1"/>
    </xf>
    <xf numFmtId="0" fontId="1" fillId="0" borderId="23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" fillId="0" borderId="21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0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2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 textRotation="255"/>
    </xf>
    <xf numFmtId="0" fontId="1" fillId="0" borderId="13" xfId="1" applyBorder="1" applyAlignment="1">
      <alignment horizontal="center" vertical="center" textRotation="255"/>
    </xf>
    <xf numFmtId="0" fontId="8" fillId="0" borderId="7" xfId="1" applyFont="1" applyBorder="1" applyAlignment="1">
      <alignment horizontal="distributed" vertical="center"/>
    </xf>
    <xf numFmtId="0" fontId="8" fillId="0" borderId="14" xfId="1" applyFont="1" applyBorder="1" applyAlignment="1">
      <alignment horizontal="distributed" vertical="center"/>
    </xf>
    <xf numFmtId="0" fontId="8" fillId="0" borderId="1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textRotation="255"/>
    </xf>
    <xf numFmtId="0" fontId="8" fillId="0" borderId="2" xfId="1" applyFont="1" applyBorder="1" applyAlignment="1">
      <alignment horizontal="distributed" vertical="center"/>
    </xf>
    <xf numFmtId="0" fontId="1" fillId="0" borderId="2" xfId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left" vertical="center"/>
    </xf>
    <xf numFmtId="38" fontId="0" fillId="0" borderId="7" xfId="2" applyFont="1" applyBorder="1" applyAlignment="1">
      <alignment horizontal="right" vertical="center"/>
    </xf>
    <xf numFmtId="38" fontId="0" fillId="0" borderId="0" xfId="2" applyFont="1" applyBorder="1" applyAlignment="1">
      <alignment horizontal="right" vertical="center"/>
    </xf>
    <xf numFmtId="38" fontId="0" fillId="0" borderId="11" xfId="2" applyFont="1" applyBorder="1" applyAlignment="1">
      <alignment horizontal="right" vertical="center"/>
    </xf>
    <xf numFmtId="0" fontId="1" fillId="0" borderId="21" xfId="1" applyFont="1" applyBorder="1" applyAlignment="1">
      <alignment horizontal="center" vertical="top" textRotation="255" wrapText="1"/>
    </xf>
    <xf numFmtId="0" fontId="1" fillId="0" borderId="23" xfId="1" applyFont="1" applyBorder="1" applyAlignment="1">
      <alignment horizontal="center" vertical="top" textRotation="255" wrapText="1"/>
    </xf>
    <xf numFmtId="38" fontId="0" fillId="0" borderId="4" xfId="2" applyFont="1" applyBorder="1" applyAlignment="1">
      <alignment horizontal="right" vertical="center"/>
    </xf>
    <xf numFmtId="0" fontId="16" fillId="0" borderId="6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38" fontId="0" fillId="0" borderId="10" xfId="2" applyFont="1" applyBorder="1" applyAlignment="1">
      <alignment horizontal="right" vertical="center"/>
    </xf>
    <xf numFmtId="0" fontId="1" fillId="0" borderId="21" xfId="1" applyFont="1" applyBorder="1" applyAlignment="1">
      <alignment vertical="top" textRotation="255"/>
    </xf>
    <xf numFmtId="0" fontId="1" fillId="0" borderId="23" xfId="1" applyFont="1" applyBorder="1" applyAlignment="1">
      <alignment vertical="top" textRotation="255"/>
    </xf>
    <xf numFmtId="0" fontId="16" fillId="0" borderId="25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5" xfId="1" applyFont="1" applyBorder="1" applyAlignment="1">
      <alignment vertical="top" textRotation="255"/>
    </xf>
    <xf numFmtId="0" fontId="1" fillId="0" borderId="13" xfId="1" applyFont="1" applyBorder="1" applyAlignment="1">
      <alignment vertical="top" textRotation="255"/>
    </xf>
    <xf numFmtId="0" fontId="11" fillId="0" borderId="21" xfId="1" applyFont="1" applyBorder="1" applyAlignment="1">
      <alignment horizontal="center" vertical="top" textRotation="255" wrapText="1"/>
    </xf>
    <xf numFmtId="0" fontId="11" fillId="0" borderId="23" xfId="1" applyFont="1" applyBorder="1" applyAlignment="1">
      <alignment horizontal="center" vertical="top" textRotation="255" wrapText="1"/>
    </xf>
    <xf numFmtId="0" fontId="1" fillId="0" borderId="8" xfId="1" applyFont="1" applyBorder="1" applyAlignment="1"/>
    <xf numFmtId="0" fontId="1" fillId="0" borderId="4" xfId="1" applyFont="1" applyBorder="1" applyAlignment="1">
      <alignment horizontal="center" vertical="top" textRotation="255" wrapText="1"/>
    </xf>
    <xf numFmtId="0" fontId="1" fillId="0" borderId="11" xfId="1" applyFont="1" applyBorder="1" applyAlignment="1">
      <alignment horizontal="center" vertical="top" textRotation="255" wrapText="1"/>
    </xf>
    <xf numFmtId="0" fontId="1" fillId="0" borderId="5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top" textRotation="255" wrapText="1"/>
    </xf>
    <xf numFmtId="0" fontId="16" fillId="0" borderId="1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" fillId="0" borderId="0" xfId="1" applyFont="1" applyBorder="1"/>
    <xf numFmtId="0" fontId="1" fillId="0" borderId="4" xfId="1" applyFont="1" applyBorder="1"/>
    <xf numFmtId="0" fontId="1" fillId="0" borderId="11" xfId="1" applyFont="1" applyBorder="1"/>
    <xf numFmtId="0" fontId="1" fillId="0" borderId="7" xfId="1" applyFont="1" applyBorder="1"/>
    <xf numFmtId="0" fontId="1" fillId="0" borderId="19" xfId="1" applyFont="1" applyBorder="1" applyAlignment="1">
      <alignment horizontal="center" vertical="center"/>
    </xf>
    <xf numFmtId="0" fontId="1" fillId="0" borderId="5" xfId="1" applyFont="1" applyBorder="1"/>
    <xf numFmtId="0" fontId="1" fillId="0" borderId="13" xfId="1" applyFont="1" applyBorder="1"/>
    <xf numFmtId="176" fontId="1" fillId="0" borderId="0" xfId="1" applyNumberFormat="1" applyFont="1" applyBorder="1" applyAlignment="1">
      <alignment horizontal="center" vertical="center"/>
    </xf>
    <xf numFmtId="176" fontId="1" fillId="0" borderId="4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6" fontId="0" fillId="0" borderId="0" xfId="2" applyNumberFormat="1" applyFont="1" applyBorder="1" applyAlignment="1">
      <alignment horizontal="right" vertical="center"/>
    </xf>
    <xf numFmtId="176" fontId="1" fillId="0" borderId="0" xfId="1" applyNumberFormat="1" applyFont="1" applyAlignment="1">
      <alignment horizontal="right"/>
    </xf>
    <xf numFmtId="176" fontId="1" fillId="0" borderId="15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12" xfId="1" applyNumberFormat="1" applyFont="1" applyBorder="1" applyAlignment="1">
      <alignment horizontal="center" vertical="center"/>
    </xf>
    <xf numFmtId="176" fontId="1" fillId="0" borderId="13" xfId="1" applyNumberFormat="1" applyFont="1" applyBorder="1" applyAlignment="1">
      <alignment horizontal="center" vertical="center"/>
    </xf>
    <xf numFmtId="176" fontId="18" fillId="0" borderId="0" xfId="1" applyNumberFormat="1" applyFont="1" applyAlignment="1">
      <alignment horizontal="left"/>
    </xf>
    <xf numFmtId="176" fontId="1" fillId="0" borderId="3" xfId="1" applyNumberFormat="1" applyFont="1" applyBorder="1" applyAlignment="1">
      <alignment horizontal="center" vertical="center"/>
    </xf>
    <xf numFmtId="176" fontId="1" fillId="0" borderId="25" xfId="1" applyNumberFormat="1" applyFont="1" applyBorder="1" applyAlignment="1">
      <alignment horizontal="center" vertical="center"/>
    </xf>
    <xf numFmtId="176" fontId="1" fillId="0" borderId="23" xfId="1" applyNumberFormat="1" applyFont="1" applyBorder="1" applyAlignment="1">
      <alignment horizontal="center" vertical="center"/>
    </xf>
    <xf numFmtId="176" fontId="4" fillId="0" borderId="0" xfId="1" applyNumberFormat="1" applyFont="1" applyAlignment="1">
      <alignment horizontal="left" vertical="center"/>
    </xf>
    <xf numFmtId="176" fontId="1" fillId="0" borderId="24" xfId="1" applyNumberFormat="1" applyFont="1" applyBorder="1" applyAlignment="1">
      <alignment horizontal="center" vertical="center" wrapText="1"/>
    </xf>
    <xf numFmtId="176" fontId="1" fillId="0" borderId="21" xfId="1" applyNumberFormat="1" applyFont="1" applyBorder="1" applyAlignment="1">
      <alignment horizontal="center" vertical="center" wrapText="1"/>
    </xf>
    <xf numFmtId="176" fontId="1" fillId="0" borderId="23" xfId="1" applyNumberFormat="1" applyFont="1" applyBorder="1" applyAlignment="1">
      <alignment horizontal="center" vertical="center" wrapText="1"/>
    </xf>
    <xf numFmtId="176" fontId="1" fillId="0" borderId="24" xfId="1" applyNumberFormat="1" applyFont="1" applyBorder="1" applyAlignment="1">
      <alignment horizontal="center" vertical="center"/>
    </xf>
    <xf numFmtId="176" fontId="1" fillId="0" borderId="21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38" fontId="0" fillId="0" borderId="0" xfId="2" applyFont="1" applyAlignment="1">
      <alignment horizontal="left" vertical="center"/>
    </xf>
    <xf numFmtId="0" fontId="1" fillId="0" borderId="4" xfId="1" applyFont="1" applyBorder="1" applyAlignment="1">
      <alignment vertical="center" shrinkToFit="1"/>
    </xf>
    <xf numFmtId="0" fontId="1" fillId="0" borderId="0" xfId="1" applyFont="1" applyAlignment="1">
      <alignment vertical="center" shrinkToFit="1"/>
    </xf>
    <xf numFmtId="0" fontId="1" fillId="0" borderId="0" xfId="1" applyFont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horizontal="distributed"/>
    </xf>
    <xf numFmtId="0" fontId="1" fillId="0" borderId="0" xfId="1" applyFont="1" applyAlignment="1">
      <alignment horizontal="distributed"/>
    </xf>
    <xf numFmtId="0" fontId="1" fillId="0" borderId="0" xfId="1" applyFont="1" applyBorder="1" applyAlignment="1">
      <alignment horizontal="distributed" vertical="top"/>
    </xf>
    <xf numFmtId="0" fontId="1" fillId="0" borderId="0" xfId="1" applyFont="1" applyAlignment="1">
      <alignment horizontal="distributed" vertical="top"/>
    </xf>
    <xf numFmtId="0" fontId="1" fillId="0" borderId="7" xfId="1" applyFont="1" applyBorder="1" applyAlignment="1">
      <alignment horizontal="left" vertical="center" indent="1"/>
    </xf>
    <xf numFmtId="0" fontId="1" fillId="0" borderId="1" xfId="1" applyFont="1" applyBorder="1" applyAlignment="1">
      <alignment horizontal="left" vertical="center" indent="2"/>
    </xf>
    <xf numFmtId="0" fontId="1" fillId="0" borderId="9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 shrinkToFit="1"/>
    </xf>
    <xf numFmtId="38" fontId="0" fillId="0" borderId="0" xfId="2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wrapText="1"/>
    </xf>
    <xf numFmtId="182" fontId="1" fillId="0" borderId="4" xfId="1" applyNumberFormat="1" applyFont="1" applyBorder="1" applyAlignment="1">
      <alignment horizontal="right"/>
    </xf>
    <xf numFmtId="182" fontId="1" fillId="0" borderId="0" xfId="1" applyNumberFormat="1" applyFont="1" applyAlignment="1">
      <alignment horizontal="right"/>
    </xf>
    <xf numFmtId="180" fontId="1" fillId="0" borderId="0" xfId="1" applyNumberFormat="1" applyFont="1" applyBorder="1" applyAlignment="1">
      <alignment vertical="center"/>
    </xf>
    <xf numFmtId="0" fontId="11" fillId="0" borderId="16" xfId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1" fillId="0" borderId="10" xfId="1" applyFont="1" applyBorder="1" applyAlignment="1">
      <alignment horizontal="right" vertical="center"/>
    </xf>
    <xf numFmtId="0" fontId="27" fillId="0" borderId="6" xfId="1" applyFont="1" applyBorder="1" applyAlignment="1">
      <alignment horizontal="center" vertical="center"/>
    </xf>
    <xf numFmtId="38" fontId="0" fillId="0" borderId="4" xfId="2" applyFont="1" applyBorder="1" applyAlignment="1">
      <alignment vertical="center"/>
    </xf>
    <xf numFmtId="38" fontId="0" fillId="0" borderId="0" xfId="2" applyFont="1" applyBorder="1" applyAlignment="1">
      <alignment vertical="center"/>
    </xf>
    <xf numFmtId="0" fontId="1" fillId="0" borderId="9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176" fontId="1" fillId="0" borderId="4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0" fontId="1" fillId="0" borderId="0" xfId="1" applyFont="1" applyFill="1" applyBorder="1" applyAlignment="1">
      <alignment horizontal="left" vertical="center"/>
    </xf>
    <xf numFmtId="0" fontId="28" fillId="0" borderId="0" xfId="1" applyFont="1" applyAlignment="1">
      <alignment horizontal="left" wrapText="1"/>
    </xf>
    <xf numFmtId="0" fontId="11" fillId="0" borderId="4" xfId="1" applyFont="1" applyBorder="1" applyAlignment="1">
      <alignment horizontal="right" vertical="top"/>
    </xf>
    <xf numFmtId="0" fontId="1" fillId="0" borderId="0" xfId="1" applyFont="1" applyBorder="1" applyAlignment="1"/>
    <xf numFmtId="176" fontId="1" fillId="0" borderId="4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176" fontId="1" fillId="0" borderId="4" xfId="1" applyNumberFormat="1" applyFont="1" applyBorder="1" applyAlignment="1">
      <alignment horizontal="right"/>
    </xf>
    <xf numFmtId="0" fontId="1" fillId="0" borderId="11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13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" fillId="0" borderId="4" xfId="1" applyFont="1" applyBorder="1" applyAlignment="1">
      <alignment horizontal="center" vertical="center" shrinkToFit="1"/>
    </xf>
    <xf numFmtId="0" fontId="1" fillId="0" borderId="0" xfId="1" applyFont="1" applyBorder="1" applyAlignment="1">
      <alignment horizontal="center" vertical="center" shrinkToFit="1"/>
    </xf>
    <xf numFmtId="0" fontId="1" fillId="0" borderId="16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 shrinkToFit="1"/>
    </xf>
    <xf numFmtId="0" fontId="1" fillId="0" borderId="20" xfId="1" applyFont="1" applyBorder="1" applyAlignment="1">
      <alignment horizontal="center" vertical="center"/>
    </xf>
    <xf numFmtId="183" fontId="1" fillId="0" borderId="4" xfId="1" applyNumberFormat="1" applyFont="1" applyBorder="1" applyAlignment="1">
      <alignment horizontal="right"/>
    </xf>
    <xf numFmtId="183" fontId="1" fillId="0" borderId="0" xfId="1" applyNumberFormat="1" applyFont="1" applyAlignment="1">
      <alignment horizontal="right"/>
    </xf>
    <xf numFmtId="183" fontId="1" fillId="0" borderId="2" xfId="1" applyNumberFormat="1" applyFont="1" applyFill="1" applyBorder="1" applyAlignment="1"/>
    <xf numFmtId="0" fontId="1" fillId="0" borderId="5" xfId="1" applyFont="1" applyBorder="1" applyAlignment="1">
      <alignment horizontal="center" vertical="center" shrinkToFit="1"/>
    </xf>
    <xf numFmtId="38" fontId="0" fillId="0" borderId="0" xfId="2" applyFont="1" applyFill="1" applyBorder="1" applyAlignment="1">
      <alignment horizontal="right" vertical="center"/>
    </xf>
    <xf numFmtId="183" fontId="1" fillId="0" borderId="0" xfId="1" applyNumberFormat="1" applyFont="1" applyFill="1" applyBorder="1" applyAlignment="1"/>
    <xf numFmtId="184" fontId="1" fillId="0" borderId="0" xfId="1" applyNumberFormat="1" applyFont="1" applyBorder="1" applyAlignment="1">
      <alignment horizontal="right"/>
    </xf>
    <xf numFmtId="0" fontId="1" fillId="0" borderId="9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184" fontId="1" fillId="0" borderId="0" xfId="1" applyNumberFormat="1" applyFont="1" applyAlignment="1">
      <alignment horizontal="right" vertical="center"/>
    </xf>
    <xf numFmtId="0" fontId="1" fillId="0" borderId="3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center" vertical="center" shrinkToFit="1"/>
    </xf>
    <xf numFmtId="0" fontId="1" fillId="0" borderId="19" xfId="1" applyFont="1" applyBorder="1" applyAlignment="1">
      <alignment horizontal="center" vertical="center" shrinkToFit="1"/>
    </xf>
    <xf numFmtId="0" fontId="1" fillId="0" borderId="10" xfId="1" applyFont="1" applyBorder="1" applyAlignment="1">
      <alignment horizontal="distributed" vertical="center"/>
    </xf>
    <xf numFmtId="184" fontId="1" fillId="0" borderId="4" xfId="1" applyNumberFormat="1" applyFont="1" applyBorder="1" applyAlignment="1">
      <alignment horizontal="center" vertical="center"/>
    </xf>
    <xf numFmtId="184" fontId="1" fillId="0" borderId="0" xfId="1" applyNumberFormat="1" applyFont="1" applyBorder="1" applyAlignment="1">
      <alignment horizontal="center" vertical="center"/>
    </xf>
    <xf numFmtId="185" fontId="0" fillId="0" borderId="4" xfId="2" applyNumberFormat="1" applyFont="1" applyBorder="1" applyAlignment="1">
      <alignment horizontal="center" vertical="center"/>
    </xf>
    <xf numFmtId="185" fontId="0" fillId="0" borderId="0" xfId="2" applyNumberFormat="1" applyFont="1" applyBorder="1" applyAlignment="1">
      <alignment horizontal="center" vertical="center"/>
    </xf>
    <xf numFmtId="0" fontId="1" fillId="0" borderId="10" xfId="1" applyFont="1" applyBorder="1" applyAlignment="1">
      <alignment horizontal="distributed" vertical="center" wrapText="1"/>
    </xf>
    <xf numFmtId="0" fontId="1" fillId="0" borderId="7" xfId="1" applyFont="1" applyBorder="1" applyAlignment="1">
      <alignment horizontal="distributed" vertical="center" wrapText="1"/>
    </xf>
    <xf numFmtId="185" fontId="0" fillId="0" borderId="0" xfId="2" applyNumberFormat="1" applyFont="1" applyAlignment="1">
      <alignment horizontal="center" vertical="center"/>
    </xf>
  </cellXfs>
  <cellStyles count="9">
    <cellStyle name="パーセント 2" xfId="7" xr:uid="{3AF171CC-7D87-4830-A3CD-C91830DBEC61}"/>
    <cellStyle name="ハイパーリンク" xfId="4" builtinId="8"/>
    <cellStyle name="桁区切り 2" xfId="2" xr:uid="{FDEFB376-FFCC-4576-AFC5-5AEC5CFD38FF}"/>
    <cellStyle name="桁区切り 3" xfId="6" xr:uid="{BED10D66-7427-4854-92C0-289C7C3AEFBF}"/>
    <cellStyle name="標準" xfId="0" builtinId="0"/>
    <cellStyle name="標準 2" xfId="1" xr:uid="{4FE16EFE-AE54-4ACB-ABE8-4164C89E9867}"/>
    <cellStyle name="標準 2 2" xfId="3" xr:uid="{C0C04503-6836-484D-AF13-CA35EDC03413}"/>
    <cellStyle name="標準 2 3" xfId="8" xr:uid="{4EB62CA5-8C1D-4529-8F3E-960A0372ED6D}"/>
    <cellStyle name="標準 3" xfId="5" xr:uid="{8C461F6B-902A-4D1A-B6DE-B95D1F9022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38100</xdr:rowOff>
    </xdr:from>
    <xdr:to>
      <xdr:col>3</xdr:col>
      <xdr:colOff>0</xdr:colOff>
      <xdr:row>11</xdr:row>
      <xdr:rowOff>276225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EBF1059C-B3A0-4B2C-96AB-43264881A40E}"/>
            </a:ext>
          </a:extLst>
        </xdr:cNvPr>
        <xdr:cNvSpPr>
          <a:spLocks/>
        </xdr:cNvSpPr>
      </xdr:nvSpPr>
      <xdr:spPr bwMode="auto">
        <a:xfrm>
          <a:off x="1466850" y="1409700"/>
          <a:ext cx="590550" cy="647700"/>
        </a:xfrm>
        <a:prstGeom prst="leftBracket">
          <a:avLst>
            <a:gd name="adj" fmla="val 7756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</xdr:colOff>
      <xdr:row>12</xdr:row>
      <xdr:rowOff>47625</xdr:rowOff>
    </xdr:from>
    <xdr:to>
      <xdr:col>3</xdr:col>
      <xdr:colOff>0</xdr:colOff>
      <xdr:row>18</xdr:row>
      <xdr:rowOff>257175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49F5E5CB-AA3A-4043-B55B-F953B14E8BAF}"/>
            </a:ext>
          </a:extLst>
        </xdr:cNvPr>
        <xdr:cNvSpPr>
          <a:spLocks/>
        </xdr:cNvSpPr>
      </xdr:nvSpPr>
      <xdr:spPr bwMode="auto">
        <a:xfrm>
          <a:off x="1485900" y="2105025"/>
          <a:ext cx="571500" cy="1152525"/>
        </a:xfrm>
        <a:prstGeom prst="leftBracket">
          <a:avLst>
            <a:gd name="adj" fmla="val 16212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142875</xdr:colOff>
      <xdr:row>24</xdr:row>
      <xdr:rowOff>47625</xdr:rowOff>
    </xdr:from>
    <xdr:to>
      <xdr:col>3</xdr:col>
      <xdr:colOff>0</xdr:colOff>
      <xdr:row>26</xdr:row>
      <xdr:rowOff>266700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EC75CC98-E282-44EA-ADAE-229193DD0C29}"/>
            </a:ext>
          </a:extLst>
        </xdr:cNvPr>
        <xdr:cNvSpPr>
          <a:spLocks/>
        </xdr:cNvSpPr>
      </xdr:nvSpPr>
      <xdr:spPr bwMode="auto">
        <a:xfrm>
          <a:off x="1514475" y="4162425"/>
          <a:ext cx="542925" cy="466725"/>
        </a:xfrm>
        <a:prstGeom prst="leftBracket">
          <a:avLst>
            <a:gd name="adj" fmla="val 9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114300</xdr:colOff>
      <xdr:row>5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E098D57-0CE2-4F34-9DE8-F354F79BCF33}"/>
            </a:ext>
          </a:extLst>
        </xdr:cNvPr>
        <xdr:cNvSpPr>
          <a:spLocks noChangeShapeType="1"/>
        </xdr:cNvSpPr>
      </xdr:nvSpPr>
      <xdr:spPr bwMode="auto">
        <a:xfrm>
          <a:off x="0" y="533400"/>
          <a:ext cx="14859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79DF61D2-6E9F-473C-9383-7B2BA6DF5B3A}"/>
            </a:ext>
          </a:extLst>
        </xdr:cNvPr>
        <xdr:cNvSpPr>
          <a:spLocks noChangeShapeType="1"/>
        </xdr:cNvSpPr>
      </xdr:nvSpPr>
      <xdr:spPr bwMode="auto">
        <a:xfrm>
          <a:off x="1390650" y="342900"/>
          <a:ext cx="19240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9525</xdr:rowOff>
    </xdr:from>
    <xdr:to>
      <xdr:col>4</xdr:col>
      <xdr:colOff>0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22A28B8-14E3-4896-8363-FEDBB2835601}"/>
            </a:ext>
          </a:extLst>
        </xdr:cNvPr>
        <xdr:cNvSpPr>
          <a:spLocks noChangeShapeType="1"/>
        </xdr:cNvSpPr>
      </xdr:nvSpPr>
      <xdr:spPr bwMode="auto">
        <a:xfrm>
          <a:off x="2057400" y="352425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F468A0-6699-4640-8BD7-9B2A45EF767F}"/>
            </a:ext>
          </a:extLst>
        </xdr:cNvPr>
        <xdr:cNvSpPr>
          <a:spLocks noChangeShapeType="1"/>
        </xdr:cNvSpPr>
      </xdr:nvSpPr>
      <xdr:spPr bwMode="auto">
        <a:xfrm>
          <a:off x="0" y="361950"/>
          <a:ext cx="4114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5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29346BA-6290-4256-98DA-99FF66F31187}"/>
            </a:ext>
          </a:extLst>
        </xdr:cNvPr>
        <xdr:cNvSpPr>
          <a:spLocks noChangeShapeType="1"/>
        </xdr:cNvSpPr>
      </xdr:nvSpPr>
      <xdr:spPr bwMode="auto">
        <a:xfrm>
          <a:off x="0" y="3286125"/>
          <a:ext cx="34290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</xdr:col>
      <xdr:colOff>9525</xdr:colOff>
      <xdr:row>15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1BB7E5D1-AA2C-4CD7-B624-8522EFA691CC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9532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B702EDB4-2CB4-4FA4-929A-D787A4B817F0}"/>
            </a:ext>
          </a:extLst>
        </xdr:cNvPr>
        <xdr:cNvSpPr>
          <a:spLocks noChangeShapeType="1"/>
        </xdr:cNvSpPr>
      </xdr:nvSpPr>
      <xdr:spPr bwMode="auto">
        <a:xfrm flipH="1" flipV="1">
          <a:off x="0" y="34290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28171F7F-702D-41B1-8569-810E006C0D41}"/>
            </a:ext>
          </a:extLst>
        </xdr:cNvPr>
        <xdr:cNvSpPr>
          <a:spLocks noChangeShapeType="1"/>
        </xdr:cNvSpPr>
      </xdr:nvSpPr>
      <xdr:spPr bwMode="auto">
        <a:xfrm flipH="1" flipV="1">
          <a:off x="0" y="34290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5" name="Line 31">
          <a:extLst>
            <a:ext uri="{FF2B5EF4-FFF2-40B4-BE49-F238E27FC236}">
              <a16:creationId xmlns:a16="http://schemas.microsoft.com/office/drawing/2014/main" id="{1FEBA6D5-0E8B-4663-B2D1-103600BEFACB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6" name="Line 32">
          <a:extLst>
            <a:ext uri="{FF2B5EF4-FFF2-40B4-BE49-F238E27FC236}">
              <a16:creationId xmlns:a16="http://schemas.microsoft.com/office/drawing/2014/main" id="{2E89CD40-17AE-4D43-8264-3FFD9F0E9C1C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7" name="Line 33">
          <a:extLst>
            <a:ext uri="{FF2B5EF4-FFF2-40B4-BE49-F238E27FC236}">
              <a16:creationId xmlns:a16="http://schemas.microsoft.com/office/drawing/2014/main" id="{C9ED5537-4564-47E4-AA14-6F2386A405D5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8" name="Line 34">
          <a:extLst>
            <a:ext uri="{FF2B5EF4-FFF2-40B4-BE49-F238E27FC236}">
              <a16:creationId xmlns:a16="http://schemas.microsoft.com/office/drawing/2014/main" id="{7C776619-7CBD-4807-9254-A7A6498B0E9C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9" name="Line 35">
          <a:extLst>
            <a:ext uri="{FF2B5EF4-FFF2-40B4-BE49-F238E27FC236}">
              <a16:creationId xmlns:a16="http://schemas.microsoft.com/office/drawing/2014/main" id="{E245DA22-68B2-47AA-AC37-8B9A33F27B26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15</xdr:row>
      <xdr:rowOff>0</xdr:rowOff>
    </xdr:to>
    <xdr:sp macro="" textlink="">
      <xdr:nvSpPr>
        <xdr:cNvPr id="10" name="Line 36">
          <a:extLst>
            <a:ext uri="{FF2B5EF4-FFF2-40B4-BE49-F238E27FC236}">
              <a16:creationId xmlns:a16="http://schemas.microsoft.com/office/drawing/2014/main" id="{733CC8C3-26F7-43E5-97D7-3EFED087C9FA}"/>
            </a:ext>
          </a:extLst>
        </xdr:cNvPr>
        <xdr:cNvSpPr>
          <a:spLocks noChangeShapeType="1"/>
        </xdr:cNvSpPr>
      </xdr:nvSpPr>
      <xdr:spPr bwMode="auto">
        <a:xfrm flipH="1" flipV="1">
          <a:off x="0" y="2228850"/>
          <a:ext cx="6858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Normal="100" zoomScaleSheetLayoutView="100" workbookViewId="0"/>
  </sheetViews>
  <sheetFormatPr defaultRowHeight="18.75"/>
  <cols>
    <col min="1" max="1" width="4.75" style="62" customWidth="1"/>
    <col min="2" max="2" width="4.125" style="63" customWidth="1"/>
    <col min="3" max="3" width="3" style="62" customWidth="1"/>
    <col min="4" max="4" width="6" style="62" customWidth="1"/>
    <col min="5" max="9" width="9" style="62"/>
  </cols>
  <sheetData>
    <row r="1" spans="1:7">
      <c r="C1" s="64"/>
      <c r="D1" s="64"/>
      <c r="E1" s="64"/>
      <c r="F1" s="64"/>
      <c r="G1" s="64"/>
    </row>
    <row r="2" spans="1:7">
      <c r="A2" s="68">
        <v>15</v>
      </c>
      <c r="B2" s="67" t="s">
        <v>61</v>
      </c>
      <c r="C2" s="64"/>
      <c r="D2" s="64"/>
      <c r="E2" s="64"/>
      <c r="F2" s="64"/>
      <c r="G2" s="64"/>
    </row>
    <row r="3" spans="1:7">
      <c r="B3" s="63">
        <v>1</v>
      </c>
      <c r="C3" s="383" t="s">
        <v>45</v>
      </c>
      <c r="D3" s="64"/>
      <c r="E3" s="64"/>
      <c r="F3" s="64"/>
      <c r="G3" s="64"/>
    </row>
    <row r="4" spans="1:7">
      <c r="B4" s="63">
        <v>2</v>
      </c>
      <c r="C4" s="65" t="s">
        <v>46</v>
      </c>
      <c r="D4" s="64"/>
      <c r="E4" s="64"/>
      <c r="F4" s="64"/>
      <c r="G4" s="64"/>
    </row>
    <row r="5" spans="1:7">
      <c r="C5" s="16" t="s">
        <v>2</v>
      </c>
      <c r="D5" s="383" t="s">
        <v>49</v>
      </c>
      <c r="E5" s="64"/>
      <c r="F5" s="64"/>
      <c r="G5" s="64"/>
    </row>
    <row r="6" spans="1:7">
      <c r="C6" s="16" t="s">
        <v>3</v>
      </c>
      <c r="D6" s="383" t="s">
        <v>50</v>
      </c>
      <c r="E6" s="64"/>
      <c r="F6" s="64"/>
      <c r="G6" s="64"/>
    </row>
    <row r="7" spans="1:7">
      <c r="C7" s="16" t="s">
        <v>4</v>
      </c>
      <c r="D7" s="383" t="s">
        <v>51</v>
      </c>
      <c r="E7" s="64"/>
      <c r="F7" s="64"/>
      <c r="G7" s="64"/>
    </row>
    <row r="8" spans="1:7">
      <c r="C8" s="64"/>
      <c r="D8" s="65" t="s">
        <v>47</v>
      </c>
      <c r="E8" s="65" t="s">
        <v>52</v>
      </c>
      <c r="F8" s="64"/>
      <c r="G8" s="64"/>
    </row>
    <row r="9" spans="1:7">
      <c r="C9" s="64"/>
      <c r="D9" s="65" t="s">
        <v>48</v>
      </c>
      <c r="E9" s="65" t="s">
        <v>53</v>
      </c>
      <c r="F9" s="64"/>
      <c r="G9" s="64"/>
    </row>
    <row r="10" spans="1:7">
      <c r="B10" s="63">
        <v>3</v>
      </c>
      <c r="C10" s="383" t="s">
        <v>54</v>
      </c>
      <c r="D10" s="64"/>
      <c r="E10" s="64"/>
      <c r="F10" s="64"/>
      <c r="G10" s="64"/>
    </row>
    <row r="11" spans="1:7">
      <c r="B11" s="63">
        <v>4</v>
      </c>
      <c r="C11" s="383" t="s">
        <v>55</v>
      </c>
      <c r="D11" s="64"/>
      <c r="E11" s="64"/>
      <c r="F11" s="64"/>
      <c r="G11" s="64"/>
    </row>
    <row r="12" spans="1:7">
      <c r="B12" s="63">
        <v>5</v>
      </c>
      <c r="C12" s="383" t="s">
        <v>56</v>
      </c>
      <c r="D12" s="64"/>
      <c r="E12" s="64"/>
      <c r="F12" s="64"/>
      <c r="G12" s="64"/>
    </row>
    <row r="13" spans="1:7">
      <c r="B13" s="63">
        <v>6</v>
      </c>
      <c r="C13" s="383" t="s">
        <v>57</v>
      </c>
      <c r="D13" s="64"/>
      <c r="E13" s="64"/>
      <c r="F13" s="64"/>
      <c r="G13" s="64"/>
    </row>
    <row r="14" spans="1:7">
      <c r="B14" s="63">
        <v>7</v>
      </c>
      <c r="C14" s="383" t="s">
        <v>58</v>
      </c>
      <c r="D14" s="64"/>
      <c r="E14" s="64"/>
      <c r="F14" s="64"/>
      <c r="G14" s="64"/>
    </row>
    <row r="15" spans="1:7">
      <c r="B15" s="63">
        <v>8</v>
      </c>
      <c r="C15" s="383" t="s">
        <v>59</v>
      </c>
      <c r="D15" s="64"/>
      <c r="E15" s="64"/>
      <c r="F15" s="64"/>
      <c r="G15" s="64"/>
    </row>
    <row r="16" spans="1:7">
      <c r="B16" s="63">
        <v>9</v>
      </c>
      <c r="C16" s="383" t="s">
        <v>60</v>
      </c>
      <c r="D16" s="64"/>
      <c r="E16" s="64"/>
      <c r="F16" s="64"/>
      <c r="G16" s="64"/>
    </row>
    <row r="17" spans="2:7">
      <c r="B17" s="63">
        <v>10</v>
      </c>
      <c r="C17" s="65" t="s">
        <v>62</v>
      </c>
      <c r="D17" s="64"/>
      <c r="E17" s="64"/>
      <c r="F17" s="64"/>
      <c r="G17" s="64"/>
    </row>
    <row r="18" spans="2:7">
      <c r="C18" s="16" t="s">
        <v>2</v>
      </c>
      <c r="D18" s="383" t="s">
        <v>63</v>
      </c>
      <c r="E18" s="64"/>
      <c r="F18" s="64"/>
      <c r="G18" s="64"/>
    </row>
    <row r="19" spans="2:7">
      <c r="C19" s="16" t="s">
        <v>3</v>
      </c>
      <c r="D19" s="383" t="s">
        <v>64</v>
      </c>
      <c r="E19" s="64"/>
      <c r="F19" s="64"/>
      <c r="G19" s="64"/>
    </row>
    <row r="20" spans="2:7">
      <c r="C20" s="16" t="s">
        <v>4</v>
      </c>
      <c r="D20" s="383" t="s">
        <v>65</v>
      </c>
      <c r="E20" s="64"/>
      <c r="F20" s="64"/>
      <c r="G20" s="64"/>
    </row>
    <row r="21" spans="2:7">
      <c r="B21" s="63">
        <v>11</v>
      </c>
      <c r="C21" s="65" t="s">
        <v>66</v>
      </c>
      <c r="D21" s="64"/>
      <c r="E21" s="64"/>
      <c r="F21" s="64"/>
      <c r="G21" s="64"/>
    </row>
    <row r="22" spans="2:7">
      <c r="C22" s="16" t="s">
        <v>2</v>
      </c>
      <c r="D22" s="383" t="s">
        <v>73</v>
      </c>
      <c r="E22" s="64"/>
      <c r="F22" s="64"/>
      <c r="G22" s="64"/>
    </row>
    <row r="23" spans="2:7">
      <c r="C23" s="16" t="s">
        <v>3</v>
      </c>
      <c r="D23" s="383" t="s">
        <v>71</v>
      </c>
      <c r="E23" s="64"/>
      <c r="F23" s="64"/>
      <c r="G23" s="64"/>
    </row>
    <row r="24" spans="2:7">
      <c r="B24" s="63">
        <v>12</v>
      </c>
      <c r="C24" s="383" t="s">
        <v>67</v>
      </c>
      <c r="D24" s="64"/>
      <c r="E24" s="64"/>
      <c r="F24" s="64"/>
      <c r="G24" s="64"/>
    </row>
    <row r="25" spans="2:7">
      <c r="C25" s="16" t="s">
        <v>2</v>
      </c>
      <c r="D25" s="65" t="s">
        <v>72</v>
      </c>
      <c r="E25" s="64"/>
      <c r="F25" s="64"/>
      <c r="G25" s="64"/>
    </row>
    <row r="26" spans="2:7">
      <c r="C26" s="16" t="s">
        <v>3</v>
      </c>
      <c r="D26" s="65" t="s">
        <v>71</v>
      </c>
      <c r="E26" s="64"/>
      <c r="F26" s="64"/>
      <c r="G26" s="64"/>
    </row>
    <row r="27" spans="2:7">
      <c r="B27" s="63">
        <v>13</v>
      </c>
      <c r="C27" s="383" t="s">
        <v>68</v>
      </c>
      <c r="D27" s="64"/>
      <c r="E27" s="64"/>
      <c r="F27" s="64"/>
      <c r="G27" s="64"/>
    </row>
    <row r="28" spans="2:7">
      <c r="C28" s="16" t="s">
        <v>2</v>
      </c>
      <c r="D28" s="65" t="s">
        <v>69</v>
      </c>
      <c r="E28" s="64"/>
      <c r="F28" s="64"/>
      <c r="G28" s="64"/>
    </row>
    <row r="29" spans="2:7">
      <c r="C29" s="16" t="s">
        <v>3</v>
      </c>
      <c r="D29" s="65" t="s">
        <v>70</v>
      </c>
      <c r="E29" s="64"/>
      <c r="F29" s="64"/>
      <c r="G29" s="64"/>
    </row>
    <row r="30" spans="2:7">
      <c r="B30" s="63">
        <v>14</v>
      </c>
      <c r="C30" s="65" t="s">
        <v>74</v>
      </c>
      <c r="D30" s="64"/>
      <c r="E30" s="64"/>
      <c r="F30" s="64"/>
      <c r="G30" s="64"/>
    </row>
    <row r="31" spans="2:7">
      <c r="C31" s="16" t="s">
        <v>2</v>
      </c>
      <c r="D31" s="383" t="s">
        <v>76</v>
      </c>
      <c r="E31" s="64"/>
      <c r="F31" s="64"/>
      <c r="G31" s="64"/>
    </row>
    <row r="32" spans="2:7">
      <c r="C32" s="16" t="s">
        <v>3</v>
      </c>
      <c r="D32" s="383" t="s">
        <v>77</v>
      </c>
      <c r="E32" s="64"/>
      <c r="F32" s="64"/>
      <c r="G32" s="64"/>
    </row>
    <row r="33" spans="2:7">
      <c r="C33" s="16" t="s">
        <v>4</v>
      </c>
      <c r="D33" s="383" t="s">
        <v>78</v>
      </c>
      <c r="E33" s="64"/>
      <c r="F33" s="64"/>
      <c r="G33" s="64"/>
    </row>
    <row r="34" spans="2:7">
      <c r="C34" s="66" t="s">
        <v>75</v>
      </c>
      <c r="D34" s="383" t="s">
        <v>79</v>
      </c>
      <c r="E34" s="64"/>
      <c r="F34" s="64"/>
      <c r="G34" s="64"/>
    </row>
    <row r="35" spans="2:7">
      <c r="B35" s="63">
        <v>15</v>
      </c>
      <c r="C35" s="383" t="s">
        <v>89</v>
      </c>
      <c r="D35" s="64"/>
      <c r="E35" s="64"/>
      <c r="F35" s="64"/>
      <c r="G35" s="64"/>
    </row>
    <row r="36" spans="2:7">
      <c r="B36" s="63">
        <v>16</v>
      </c>
      <c r="C36" s="383" t="s">
        <v>88</v>
      </c>
      <c r="D36" s="64"/>
      <c r="E36" s="64"/>
      <c r="F36" s="64"/>
      <c r="G36" s="64"/>
    </row>
    <row r="37" spans="2:7">
      <c r="B37" s="63">
        <v>17</v>
      </c>
      <c r="C37" s="383" t="s">
        <v>87</v>
      </c>
      <c r="D37" s="64"/>
      <c r="E37" s="64"/>
      <c r="F37" s="64"/>
      <c r="G37" s="64"/>
    </row>
    <row r="38" spans="2:7">
      <c r="B38" s="63">
        <v>18</v>
      </c>
      <c r="C38" s="383" t="s">
        <v>86</v>
      </c>
      <c r="D38" s="64"/>
      <c r="E38" s="64"/>
      <c r="F38" s="64"/>
      <c r="G38" s="64"/>
    </row>
    <row r="39" spans="2:7">
      <c r="B39" s="63">
        <v>19</v>
      </c>
      <c r="C39" s="383" t="s">
        <v>85</v>
      </c>
      <c r="D39" s="64"/>
      <c r="E39" s="64"/>
      <c r="F39" s="64"/>
      <c r="G39" s="64"/>
    </row>
    <row r="40" spans="2:7">
      <c r="C40" s="16" t="s">
        <v>2</v>
      </c>
      <c r="D40" s="65" t="s">
        <v>84</v>
      </c>
      <c r="E40" s="64"/>
      <c r="F40" s="64"/>
      <c r="G40" s="64"/>
    </row>
    <row r="41" spans="2:7">
      <c r="C41" s="16" t="s">
        <v>3</v>
      </c>
      <c r="D41" s="65" t="s">
        <v>83</v>
      </c>
      <c r="E41" s="64"/>
      <c r="F41" s="64"/>
      <c r="G41" s="64"/>
    </row>
    <row r="42" spans="2:7">
      <c r="B42" s="63">
        <v>20</v>
      </c>
      <c r="C42" s="383" t="s">
        <v>82</v>
      </c>
      <c r="D42" s="64"/>
      <c r="E42" s="64"/>
      <c r="F42" s="64"/>
      <c r="G42" s="64"/>
    </row>
    <row r="43" spans="2:7">
      <c r="B43" s="63">
        <v>21</v>
      </c>
      <c r="C43" s="383" t="s">
        <v>81</v>
      </c>
      <c r="D43" s="64"/>
      <c r="E43" s="64"/>
      <c r="F43" s="64"/>
      <c r="G43" s="64"/>
    </row>
    <row r="44" spans="2:7">
      <c r="B44" s="63">
        <v>22</v>
      </c>
      <c r="C44" s="383" t="s">
        <v>80</v>
      </c>
      <c r="D44" s="64"/>
      <c r="E44" s="64"/>
      <c r="F44" s="64"/>
      <c r="G44" s="64"/>
    </row>
    <row r="45" spans="2:7">
      <c r="C45" s="64"/>
      <c r="D45" s="64"/>
      <c r="E45" s="64"/>
      <c r="F45" s="64"/>
      <c r="G45" s="64"/>
    </row>
    <row r="46" spans="2:7">
      <c r="C46" s="64"/>
      <c r="D46" s="64"/>
      <c r="E46" s="64"/>
      <c r="F46" s="64"/>
      <c r="G46" s="64"/>
    </row>
  </sheetData>
  <phoneticPr fontId="2"/>
  <hyperlinks>
    <hyperlink ref="C3" location="'1'!A1" display="小・中学校職員数" xr:uid="{C06D65E5-6C8B-46FD-B7F8-C9B9593A7969}"/>
    <hyperlink ref="D5" location="'2AB'!A1" display="小学校" xr:uid="{44EDAB34-DB56-4E04-95FD-4E547EB44EAA}"/>
    <hyperlink ref="D6" location="'2AB'!A1" display="中学校" xr:uid="{8DBCEF53-6E94-45B5-B6F0-B6CA11E36895}"/>
    <hyperlink ref="D7" location="'2C'!A1" display="高等学校" xr:uid="{FD218104-25FB-44DD-B6D1-9443A569429F}"/>
    <hyperlink ref="C10" location="'3'!A1" display="中学校卒業後の状況" xr:uid="{FEB72ADF-506E-4BF6-BE54-9CCD2FA22511}"/>
    <hyperlink ref="C11" location="'4'!A1" display="高等学校卒業後の状況" xr:uid="{2617D410-ECD9-4613-BBCD-951199AB7394}"/>
    <hyperlink ref="C12" location="'5'!A1" display="幼稚園の状況" xr:uid="{50ABA68D-0705-485A-A5AD-E70533F12A1C}"/>
    <hyperlink ref="C13" location="'6'!A1" display="大学の学生数" xr:uid="{56E8E68D-D9F9-4F6F-929E-4C75449E8B23}"/>
    <hyperlink ref="C14" location="'7'!A1" display="児童生徒の平均体位" xr:uid="{EBA5107E-8C50-45B8-9945-53249FBE2985}"/>
    <hyperlink ref="C15" location="'8'!A1" display="児童生徒の疾病異常被患者数" xr:uid="{241E09F5-A180-420E-9788-2D1EB5C88DA4}"/>
    <hyperlink ref="C16" location="'9'!A1" display="学校土地の用途別面積" xr:uid="{9C19E129-D236-4009-9774-DF2019EFD875}"/>
    <hyperlink ref="D18" location="'10AB'!A1" display="集会活動の実施状況" xr:uid="{4EB0CF11-1D6C-47B6-A8C7-162B8AE6D015}"/>
    <hyperlink ref="D19" location="'10AB'!A1" display="芸術文化行事の実施状況" xr:uid="{6584F3A6-73FD-4DF1-9F1A-883B83A8FF93}"/>
    <hyperlink ref="D20" location="'10C'!A1" display="学級及び講座研修" xr:uid="{C8708F37-0D79-49CC-9FB5-CE949C8005DE}"/>
    <hyperlink ref="D22" location="'11A'!A1" display="月別利用件数人員" xr:uid="{C7B15820-E922-47FD-9BBF-319CFBD3DF0F}"/>
    <hyperlink ref="D23" location="'11B'!A1" display="設備状況" xr:uid="{54B2E010-A1FD-42F6-8178-CF6FD0EE8B83}"/>
    <hyperlink ref="C24" location="'12'!A1" display="ふれあいの家" xr:uid="{86E7547A-CA72-41A2-812B-028296F11593}"/>
    <hyperlink ref="C27" location="'13'!A1" display="図書館" xr:uid="{A2AFA291-C53C-418A-9BEE-47BC22940355}"/>
    <hyperlink ref="D31" location="'14AB'!A1" display="体育施設概要" xr:uid="{BD65C7B3-2966-4AA4-A37B-801741EABE2F}"/>
    <hyperlink ref="D32" location="'14AB'!A1" display="体育施設利用状況" xr:uid="{4FC0F8A1-DA2C-4198-877F-9F92A05C3A36}"/>
    <hyperlink ref="D33" location="'14CD'!A1" display="体育センター年代別利用者数" xr:uid="{81AE29C4-0700-4FFA-BAB5-F45B8CC09B77}"/>
    <hyperlink ref="D34" location="'14CD'!A1" display="弓道場年代別利用者数" xr:uid="{3D326D5F-0EA6-43AD-A3E9-8F7A5C814CF3}"/>
    <hyperlink ref="C35" location="'15・16・17'!A1" display="古賀政男記念館観覧者数" xr:uid="{9E98E59E-73B7-4FA3-AA57-600F2145A568}"/>
    <hyperlink ref="C36" location="'15・16・17'!A1" display="旧吉原家住宅入館者数" xr:uid="{B1351969-BAFA-40AF-B004-3FFAC5BD407C}"/>
    <hyperlink ref="C37" location="'15・16・17'!A1" display="清力美術館入館者数" xr:uid="{56D4242A-D139-4A46-BADE-2C0D1DC79E82}"/>
    <hyperlink ref="C38" location="'18・19AB'!A1" display="コミュニティセンター月別利用者数" xr:uid="{BDD4D2BC-6D3F-4839-84E3-FB612B4E806F}"/>
    <hyperlink ref="C39" location="'18・19AB'!A1" display="勤労青少年ホーム" xr:uid="{D91B502C-E2F6-4F26-BDCE-F4B4E41E4A42}"/>
    <hyperlink ref="C42" location="'20・21・22'!A1" display="宗教法人数" xr:uid="{3C8511E9-556B-47A7-A449-79EE0FDB2684}"/>
    <hyperlink ref="C43" location="'20・21・22'!A1" display="テレビ契約件数" xr:uid="{D9F4D567-8FE8-4876-B50A-F19676BBAA61}"/>
    <hyperlink ref="C44" location="'20・21・22'!A1" display="専修学校・各種学校数" xr:uid="{255D3C17-C922-4C64-AB40-06FE6F2148DF}"/>
  </hyperlinks>
  <pageMargins left="0.25" right="0.25" top="0.75" bottom="0.75" header="0.3" footer="0.3"/>
  <pageSetup paperSize="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02B5-D1A5-4C70-8018-51725B1EF393}">
  <dimension ref="A1:P29"/>
  <sheetViews>
    <sheetView view="pageBreakPreview" zoomScaleNormal="100" zoomScaleSheetLayoutView="100" workbookViewId="0">
      <selection activeCell="P5" sqref="P5"/>
    </sheetView>
  </sheetViews>
  <sheetFormatPr defaultRowHeight="24" customHeight="1"/>
  <cols>
    <col min="1" max="1" width="2.5" style="2" customWidth="1"/>
    <col min="2" max="3" width="2.875" style="2" customWidth="1"/>
    <col min="4" max="4" width="15.625" style="2" customWidth="1"/>
    <col min="5" max="5" width="2.5" style="2" customWidth="1"/>
    <col min="6" max="11" width="5.5" style="2" bestFit="1" customWidth="1"/>
    <col min="12" max="12" width="6" style="2" customWidth="1"/>
    <col min="13" max="14" width="5.5" style="2" customWidth="1"/>
    <col min="15" max="15" width="5.5" style="2" bestFit="1" customWidth="1"/>
    <col min="16" max="16" width="6" style="2" customWidth="1"/>
    <col min="17" max="16384" width="9" style="2"/>
  </cols>
  <sheetData>
    <row r="1" spans="1:16" ht="24" customHeight="1" thickBot="1">
      <c r="A1" s="12" t="s">
        <v>299</v>
      </c>
      <c r="B1" s="12"/>
      <c r="C1" s="12"/>
      <c r="D1" s="12"/>
      <c r="E1" s="12"/>
      <c r="F1" s="12"/>
      <c r="G1" s="12"/>
      <c r="H1" s="12"/>
      <c r="I1" s="12"/>
      <c r="J1" s="12"/>
      <c r="K1" s="19"/>
      <c r="L1" s="19"/>
      <c r="M1" s="19"/>
      <c r="N1" s="19"/>
      <c r="O1" s="19"/>
      <c r="P1" s="19"/>
    </row>
    <row r="2" spans="1:16" ht="24" customHeight="1">
      <c r="A2" s="102"/>
      <c r="B2" s="404" t="s">
        <v>298</v>
      </c>
      <c r="C2" s="404"/>
      <c r="D2" s="404"/>
      <c r="E2" s="128"/>
      <c r="F2" s="406" t="s">
        <v>297</v>
      </c>
      <c r="G2" s="407"/>
      <c r="H2" s="407"/>
      <c r="I2" s="407"/>
      <c r="J2" s="407"/>
      <c r="K2" s="407"/>
      <c r="L2" s="408"/>
      <c r="M2" s="406" t="s">
        <v>296</v>
      </c>
      <c r="N2" s="407"/>
      <c r="O2" s="407"/>
      <c r="P2" s="407"/>
    </row>
    <row r="3" spans="1:16" ht="24" customHeight="1">
      <c r="A3" s="60"/>
      <c r="B3" s="425"/>
      <c r="C3" s="425"/>
      <c r="D3" s="425"/>
      <c r="E3" s="59"/>
      <c r="F3" s="29" t="s">
        <v>260</v>
      </c>
      <c r="G3" s="83" t="s">
        <v>259</v>
      </c>
      <c r="H3" s="83" t="s">
        <v>295</v>
      </c>
      <c r="I3" s="83" t="s">
        <v>294</v>
      </c>
      <c r="J3" s="83" t="s">
        <v>293</v>
      </c>
      <c r="K3" s="83" t="s">
        <v>255</v>
      </c>
      <c r="L3" s="84" t="s">
        <v>292</v>
      </c>
      <c r="M3" s="83" t="s">
        <v>254</v>
      </c>
      <c r="N3" s="83" t="s">
        <v>253</v>
      </c>
      <c r="O3" s="83" t="s">
        <v>252</v>
      </c>
      <c r="P3" s="83" t="s">
        <v>292</v>
      </c>
    </row>
    <row r="4" spans="1:16" ht="9.9499999999999993" customHeight="1">
      <c r="B4" s="6"/>
      <c r="C4" s="6"/>
      <c r="D4" s="6"/>
      <c r="E4" s="6"/>
      <c r="F4" s="18"/>
      <c r="G4" s="127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24" customHeight="1">
      <c r="B5" s="454" t="s">
        <v>291</v>
      </c>
      <c r="C5" s="454"/>
      <c r="D5" s="454"/>
      <c r="E5" s="70"/>
      <c r="F5" s="176">
        <v>194</v>
      </c>
      <c r="G5" s="53">
        <v>249</v>
      </c>
      <c r="H5" s="53">
        <v>230</v>
      </c>
      <c r="I5" s="53">
        <v>208</v>
      </c>
      <c r="J5" s="53">
        <v>229</v>
      </c>
      <c r="K5" s="53">
        <v>213</v>
      </c>
      <c r="L5" s="49">
        <f t="shared" ref="L5:L27" si="0">SUM(F5:K5)</f>
        <v>1323</v>
      </c>
      <c r="M5" s="49">
        <v>221</v>
      </c>
      <c r="N5" s="49">
        <v>225</v>
      </c>
      <c r="O5" s="49">
        <v>215</v>
      </c>
      <c r="P5" s="26">
        <f t="shared" ref="P5:P27" si="1">SUM(M5:O5)</f>
        <v>661</v>
      </c>
    </row>
    <row r="6" spans="1:16" ht="24" customHeight="1">
      <c r="B6" s="9"/>
      <c r="C6" s="455" t="s">
        <v>290</v>
      </c>
      <c r="D6" s="455"/>
      <c r="F6" s="176">
        <v>10</v>
      </c>
      <c r="G6" s="53">
        <v>10</v>
      </c>
      <c r="H6" s="53">
        <v>22</v>
      </c>
      <c r="I6" s="53">
        <v>21</v>
      </c>
      <c r="J6" s="53">
        <v>36</v>
      </c>
      <c r="K6" s="53">
        <v>26</v>
      </c>
      <c r="L6" s="104">
        <f t="shared" si="0"/>
        <v>125</v>
      </c>
      <c r="M6" s="49">
        <v>23</v>
      </c>
      <c r="N6" s="49">
        <v>30</v>
      </c>
      <c r="O6" s="49">
        <v>24</v>
      </c>
      <c r="P6" s="175">
        <f t="shared" si="1"/>
        <v>77</v>
      </c>
    </row>
    <row r="7" spans="1:16" ht="24" customHeight="1">
      <c r="B7" s="9"/>
      <c r="C7" s="455" t="s">
        <v>289</v>
      </c>
      <c r="D7" s="455"/>
      <c r="F7" s="176" t="s">
        <v>0</v>
      </c>
      <c r="G7" s="53">
        <v>1</v>
      </c>
      <c r="H7" s="53" t="s">
        <v>0</v>
      </c>
      <c r="I7" s="53" t="s">
        <v>0</v>
      </c>
      <c r="J7" s="53">
        <v>2</v>
      </c>
      <c r="K7" s="53">
        <v>2</v>
      </c>
      <c r="L7" s="104">
        <f t="shared" si="0"/>
        <v>5</v>
      </c>
      <c r="M7" s="49">
        <v>1</v>
      </c>
      <c r="N7" s="49">
        <v>4</v>
      </c>
      <c r="O7" s="49">
        <v>3</v>
      </c>
      <c r="P7" s="175">
        <f t="shared" si="1"/>
        <v>8</v>
      </c>
    </row>
    <row r="8" spans="1:16" ht="24" customHeight="1">
      <c r="B8" s="9"/>
      <c r="C8" s="455" t="s">
        <v>288</v>
      </c>
      <c r="D8" s="455"/>
      <c r="F8" s="176" t="s">
        <v>0</v>
      </c>
      <c r="G8" s="53" t="s">
        <v>0</v>
      </c>
      <c r="H8" s="53" t="s">
        <v>0</v>
      </c>
      <c r="I8" s="53" t="s">
        <v>0</v>
      </c>
      <c r="J8" s="53" t="s">
        <v>0</v>
      </c>
      <c r="K8" s="53" t="s">
        <v>0</v>
      </c>
      <c r="L8" s="104">
        <f t="shared" si="0"/>
        <v>0</v>
      </c>
      <c r="M8" s="49" t="s">
        <v>0</v>
      </c>
      <c r="N8" s="49" t="s">
        <v>0</v>
      </c>
      <c r="O8" s="49" t="s">
        <v>0</v>
      </c>
      <c r="P8" s="175">
        <f t="shared" si="1"/>
        <v>0</v>
      </c>
    </row>
    <row r="9" spans="1:16" ht="24" customHeight="1">
      <c r="B9" s="6"/>
      <c r="C9" s="6"/>
      <c r="D9" s="9" t="s">
        <v>287</v>
      </c>
      <c r="F9" s="176">
        <v>41</v>
      </c>
      <c r="G9" s="53">
        <v>62</v>
      </c>
      <c r="H9" s="53">
        <v>53</v>
      </c>
      <c r="I9" s="53">
        <v>55</v>
      </c>
      <c r="J9" s="53">
        <v>99</v>
      </c>
      <c r="K9" s="53">
        <v>82</v>
      </c>
      <c r="L9" s="104">
        <f t="shared" si="0"/>
        <v>392</v>
      </c>
      <c r="M9" s="49">
        <v>72</v>
      </c>
      <c r="N9" s="49">
        <v>66</v>
      </c>
      <c r="O9" s="49">
        <v>71</v>
      </c>
      <c r="P9" s="175">
        <f t="shared" si="1"/>
        <v>209</v>
      </c>
    </row>
    <row r="10" spans="1:16" ht="24" customHeight="1">
      <c r="B10" s="428" t="s">
        <v>286</v>
      </c>
      <c r="C10" s="6"/>
      <c r="D10" s="9" t="s">
        <v>285</v>
      </c>
      <c r="F10" s="176" t="s">
        <v>0</v>
      </c>
      <c r="G10" s="53" t="s">
        <v>0</v>
      </c>
      <c r="H10" s="53" t="s">
        <v>0</v>
      </c>
      <c r="I10" s="53" t="s">
        <v>0</v>
      </c>
      <c r="J10" s="53" t="s">
        <v>0</v>
      </c>
      <c r="K10" s="53" t="s">
        <v>0</v>
      </c>
      <c r="L10" s="104">
        <f t="shared" si="0"/>
        <v>0</v>
      </c>
      <c r="M10" s="49" t="s">
        <v>0</v>
      </c>
      <c r="N10" s="49" t="s">
        <v>0</v>
      </c>
      <c r="O10" s="49" t="s">
        <v>0</v>
      </c>
      <c r="P10" s="175">
        <f t="shared" si="1"/>
        <v>0</v>
      </c>
    </row>
    <row r="11" spans="1:16" ht="24" customHeight="1">
      <c r="B11" s="428"/>
      <c r="C11" s="6"/>
      <c r="D11" s="9" t="s">
        <v>284</v>
      </c>
      <c r="F11" s="176">
        <v>14</v>
      </c>
      <c r="G11" s="53">
        <v>4</v>
      </c>
      <c r="H11" s="53">
        <v>18</v>
      </c>
      <c r="I11" s="53">
        <v>4</v>
      </c>
      <c r="J11" s="53">
        <v>7</v>
      </c>
      <c r="K11" s="53">
        <v>1</v>
      </c>
      <c r="L11" s="104">
        <f t="shared" si="0"/>
        <v>48</v>
      </c>
      <c r="M11" s="49">
        <v>20</v>
      </c>
      <c r="N11" s="49" t="s">
        <v>0</v>
      </c>
      <c r="O11" s="49">
        <v>19</v>
      </c>
      <c r="P11" s="175">
        <f t="shared" si="1"/>
        <v>39</v>
      </c>
    </row>
    <row r="12" spans="1:16" ht="24" customHeight="1">
      <c r="B12" s="6"/>
      <c r="C12" s="6"/>
      <c r="D12" s="9" t="s">
        <v>283</v>
      </c>
      <c r="F12" s="176">
        <v>6</v>
      </c>
      <c r="G12" s="53">
        <v>1</v>
      </c>
      <c r="H12" s="53">
        <v>10</v>
      </c>
      <c r="I12" s="53" t="s">
        <v>0</v>
      </c>
      <c r="J12" s="53">
        <v>5</v>
      </c>
      <c r="K12" s="53">
        <v>2</v>
      </c>
      <c r="L12" s="104">
        <f t="shared" si="0"/>
        <v>24</v>
      </c>
      <c r="M12" s="49">
        <v>3</v>
      </c>
      <c r="N12" s="49" t="s">
        <v>0</v>
      </c>
      <c r="O12" s="49">
        <v>2</v>
      </c>
      <c r="P12" s="175">
        <f t="shared" si="1"/>
        <v>5</v>
      </c>
    </row>
    <row r="13" spans="1:16" ht="24" customHeight="1">
      <c r="B13" s="488" t="s">
        <v>282</v>
      </c>
      <c r="C13" s="6"/>
      <c r="D13" s="9" t="s">
        <v>281</v>
      </c>
      <c r="F13" s="176" t="s">
        <v>0</v>
      </c>
      <c r="G13" s="53">
        <v>1</v>
      </c>
      <c r="H13" s="53" t="s">
        <v>0</v>
      </c>
      <c r="I13" s="53" t="s">
        <v>0</v>
      </c>
      <c r="J13" s="53">
        <v>1</v>
      </c>
      <c r="K13" s="53" t="s">
        <v>0</v>
      </c>
      <c r="L13" s="104">
        <f t="shared" si="0"/>
        <v>2</v>
      </c>
      <c r="M13" s="49" t="s">
        <v>0</v>
      </c>
      <c r="N13" s="49" t="s">
        <v>0</v>
      </c>
      <c r="O13" s="49" t="s">
        <v>0</v>
      </c>
      <c r="P13" s="175">
        <f t="shared" si="1"/>
        <v>0</v>
      </c>
    </row>
    <row r="14" spans="1:16" ht="24" customHeight="1">
      <c r="B14" s="488"/>
      <c r="C14" s="6"/>
      <c r="D14" s="9" t="s">
        <v>280</v>
      </c>
      <c r="F14" s="176">
        <v>2</v>
      </c>
      <c r="G14" s="53" t="s">
        <v>0</v>
      </c>
      <c r="H14" s="53" t="s">
        <v>0</v>
      </c>
      <c r="I14" s="53" t="s">
        <v>0</v>
      </c>
      <c r="J14" s="53">
        <v>1</v>
      </c>
      <c r="K14" s="53" t="s">
        <v>0</v>
      </c>
      <c r="L14" s="104">
        <f t="shared" si="0"/>
        <v>3</v>
      </c>
      <c r="M14" s="49" t="s">
        <v>0</v>
      </c>
      <c r="N14" s="49" t="s">
        <v>0</v>
      </c>
      <c r="O14" s="49" t="s">
        <v>0</v>
      </c>
      <c r="P14" s="175">
        <f t="shared" si="1"/>
        <v>0</v>
      </c>
    </row>
    <row r="15" spans="1:16" ht="24" customHeight="1">
      <c r="B15" s="488"/>
      <c r="C15" s="178"/>
      <c r="D15" s="9" t="s">
        <v>279</v>
      </c>
      <c r="F15" s="176">
        <v>6</v>
      </c>
      <c r="G15" s="53" t="s">
        <v>0</v>
      </c>
      <c r="H15" s="53">
        <v>4</v>
      </c>
      <c r="I15" s="53" t="s">
        <v>0</v>
      </c>
      <c r="J15" s="53">
        <v>6</v>
      </c>
      <c r="K15" s="53" t="s">
        <v>0</v>
      </c>
      <c r="L15" s="104">
        <f t="shared" si="0"/>
        <v>16</v>
      </c>
      <c r="M15" s="49" t="s">
        <v>0</v>
      </c>
      <c r="N15" s="49" t="s">
        <v>0</v>
      </c>
      <c r="O15" s="49" t="s">
        <v>0</v>
      </c>
      <c r="P15" s="175">
        <f t="shared" si="1"/>
        <v>0</v>
      </c>
    </row>
    <row r="16" spans="1:16" ht="24" customHeight="1">
      <c r="B16" s="488"/>
      <c r="C16" s="178"/>
      <c r="D16" s="9" t="s">
        <v>278</v>
      </c>
      <c r="F16" s="176">
        <v>2</v>
      </c>
      <c r="G16" s="53" t="s">
        <v>0</v>
      </c>
      <c r="H16" s="53" t="s">
        <v>0</v>
      </c>
      <c r="I16" s="53" t="s">
        <v>0</v>
      </c>
      <c r="J16" s="53" t="s">
        <v>0</v>
      </c>
      <c r="K16" s="53" t="s">
        <v>0</v>
      </c>
      <c r="L16" s="104">
        <f t="shared" si="0"/>
        <v>2</v>
      </c>
      <c r="M16" s="49" t="s">
        <v>0</v>
      </c>
      <c r="N16" s="49" t="s">
        <v>0</v>
      </c>
      <c r="O16" s="49" t="s">
        <v>0</v>
      </c>
      <c r="P16" s="175">
        <f t="shared" si="1"/>
        <v>0</v>
      </c>
    </row>
    <row r="17" spans="1:16" ht="24" customHeight="1">
      <c r="B17" s="488"/>
      <c r="C17" s="6"/>
      <c r="D17" s="9" t="s">
        <v>277</v>
      </c>
      <c r="F17" s="176" t="s">
        <v>0</v>
      </c>
      <c r="G17" s="53" t="s">
        <v>0</v>
      </c>
      <c r="H17" s="53" t="s">
        <v>0</v>
      </c>
      <c r="I17" s="53" t="s">
        <v>0</v>
      </c>
      <c r="J17" s="53" t="s">
        <v>0</v>
      </c>
      <c r="K17" s="53" t="s">
        <v>0</v>
      </c>
      <c r="L17" s="104">
        <f t="shared" si="0"/>
        <v>0</v>
      </c>
      <c r="M17" s="49" t="s">
        <v>0</v>
      </c>
      <c r="N17" s="49" t="s">
        <v>0</v>
      </c>
      <c r="O17" s="49" t="s">
        <v>0</v>
      </c>
      <c r="P17" s="175">
        <f t="shared" si="1"/>
        <v>0</v>
      </c>
    </row>
    <row r="18" spans="1:16" ht="24" customHeight="1">
      <c r="B18" s="488"/>
      <c r="C18" s="6"/>
      <c r="D18" s="9" t="s">
        <v>276</v>
      </c>
      <c r="F18" s="176" t="s">
        <v>0</v>
      </c>
      <c r="G18" s="53">
        <v>4</v>
      </c>
      <c r="H18" s="53">
        <v>1</v>
      </c>
      <c r="I18" s="53">
        <v>1</v>
      </c>
      <c r="J18" s="53">
        <v>2</v>
      </c>
      <c r="K18" s="53">
        <v>1</v>
      </c>
      <c r="L18" s="104">
        <f t="shared" si="0"/>
        <v>9</v>
      </c>
      <c r="M18" s="49" t="s">
        <v>0</v>
      </c>
      <c r="N18" s="49" t="s">
        <v>0</v>
      </c>
      <c r="O18" s="49" t="s">
        <v>0</v>
      </c>
      <c r="P18" s="175">
        <f t="shared" si="1"/>
        <v>0</v>
      </c>
    </row>
    <row r="19" spans="1:16" ht="24" customHeight="1">
      <c r="B19" s="488"/>
      <c r="C19" s="9"/>
      <c r="D19" s="177" t="s">
        <v>275</v>
      </c>
      <c r="F19" s="176">
        <v>46</v>
      </c>
      <c r="G19" s="53" t="s">
        <v>0</v>
      </c>
      <c r="H19" s="53">
        <v>66</v>
      </c>
      <c r="I19" s="53">
        <v>2</v>
      </c>
      <c r="J19" s="53">
        <v>42</v>
      </c>
      <c r="K19" s="53">
        <v>8</v>
      </c>
      <c r="L19" s="104">
        <f t="shared" si="0"/>
        <v>164</v>
      </c>
      <c r="M19" s="49" t="s">
        <v>0</v>
      </c>
      <c r="N19" s="49" t="s">
        <v>0</v>
      </c>
      <c r="O19" s="49" t="s">
        <v>0</v>
      </c>
      <c r="P19" s="175">
        <f t="shared" si="1"/>
        <v>0</v>
      </c>
    </row>
    <row r="20" spans="1:16" ht="24" customHeight="1">
      <c r="B20" s="6"/>
      <c r="C20" s="9"/>
      <c r="D20" s="21" t="s">
        <v>274</v>
      </c>
      <c r="F20" s="176" t="s">
        <v>0</v>
      </c>
      <c r="G20" s="53">
        <v>1</v>
      </c>
      <c r="H20" s="53" t="s">
        <v>0</v>
      </c>
      <c r="I20" s="53" t="s">
        <v>0</v>
      </c>
      <c r="J20" s="53" t="s">
        <v>0</v>
      </c>
      <c r="K20" s="53" t="s">
        <v>0</v>
      </c>
      <c r="L20" s="104">
        <f t="shared" si="0"/>
        <v>1</v>
      </c>
      <c r="M20" s="49" t="s">
        <v>0</v>
      </c>
      <c r="N20" s="49" t="s">
        <v>0</v>
      </c>
      <c r="O20" s="49" t="s">
        <v>0</v>
      </c>
      <c r="P20" s="175">
        <f t="shared" si="1"/>
        <v>0</v>
      </c>
    </row>
    <row r="21" spans="1:16" ht="24" customHeight="1">
      <c r="B21" s="6"/>
      <c r="C21" s="9"/>
      <c r="D21" s="9" t="s">
        <v>273</v>
      </c>
      <c r="F21" s="176">
        <v>6</v>
      </c>
      <c r="G21" s="53">
        <v>1</v>
      </c>
      <c r="H21" s="53">
        <v>5</v>
      </c>
      <c r="I21" s="53">
        <v>3</v>
      </c>
      <c r="J21" s="53">
        <v>2</v>
      </c>
      <c r="K21" s="53">
        <v>4</v>
      </c>
      <c r="L21" s="104">
        <f t="shared" si="0"/>
        <v>21</v>
      </c>
      <c r="M21" s="49">
        <v>2</v>
      </c>
      <c r="N21" s="49" t="s">
        <v>0</v>
      </c>
      <c r="O21" s="49" t="s">
        <v>0</v>
      </c>
      <c r="P21" s="175">
        <f t="shared" si="1"/>
        <v>2</v>
      </c>
    </row>
    <row r="22" spans="1:16" ht="24" customHeight="1">
      <c r="B22" s="6"/>
      <c r="C22" s="9"/>
      <c r="D22" s="9" t="s">
        <v>272</v>
      </c>
      <c r="F22" s="176" t="s">
        <v>0</v>
      </c>
      <c r="G22" s="53">
        <v>2</v>
      </c>
      <c r="H22" s="53">
        <v>3</v>
      </c>
      <c r="I22" s="53">
        <v>3</v>
      </c>
      <c r="J22" s="53">
        <v>1</v>
      </c>
      <c r="K22" s="53">
        <v>1</v>
      </c>
      <c r="L22" s="104">
        <f t="shared" si="0"/>
        <v>10</v>
      </c>
      <c r="M22" s="49" t="s">
        <v>0</v>
      </c>
      <c r="N22" s="49" t="s">
        <v>0</v>
      </c>
      <c r="O22" s="49" t="s">
        <v>0</v>
      </c>
      <c r="P22" s="175">
        <f t="shared" si="1"/>
        <v>0</v>
      </c>
    </row>
    <row r="23" spans="1:16" ht="24" customHeight="1">
      <c r="B23" s="6"/>
      <c r="C23" s="177"/>
      <c r="D23" s="9" t="s">
        <v>271</v>
      </c>
      <c r="F23" s="176" t="s">
        <v>0</v>
      </c>
      <c r="G23" s="53" t="s">
        <v>0</v>
      </c>
      <c r="H23" s="53" t="s">
        <v>0</v>
      </c>
      <c r="I23" s="53" t="s">
        <v>0</v>
      </c>
      <c r="J23" s="53" t="s">
        <v>0</v>
      </c>
      <c r="K23" s="53" t="s">
        <v>0</v>
      </c>
      <c r="L23" s="104">
        <f t="shared" si="0"/>
        <v>0</v>
      </c>
      <c r="M23" s="49">
        <v>1</v>
      </c>
      <c r="N23" s="49">
        <v>2</v>
      </c>
      <c r="O23" s="49">
        <v>1</v>
      </c>
      <c r="P23" s="175">
        <f t="shared" si="1"/>
        <v>4</v>
      </c>
    </row>
    <row r="24" spans="1:16" ht="24" customHeight="1">
      <c r="B24" s="6"/>
      <c r="C24" s="6"/>
      <c r="D24" s="177" t="s">
        <v>270</v>
      </c>
      <c r="F24" s="176">
        <v>8</v>
      </c>
      <c r="G24" s="53">
        <v>11</v>
      </c>
      <c r="H24" s="53">
        <v>8</v>
      </c>
      <c r="I24" s="53">
        <v>5</v>
      </c>
      <c r="J24" s="53">
        <v>4</v>
      </c>
      <c r="K24" s="53">
        <v>6</v>
      </c>
      <c r="L24" s="104">
        <f t="shared" si="0"/>
        <v>42</v>
      </c>
      <c r="M24" s="49" t="s">
        <v>0</v>
      </c>
      <c r="N24" s="49" t="s">
        <v>0</v>
      </c>
      <c r="O24" s="49">
        <v>1</v>
      </c>
      <c r="P24" s="175">
        <f t="shared" si="1"/>
        <v>1</v>
      </c>
    </row>
    <row r="25" spans="1:16" ht="24" customHeight="1">
      <c r="B25" s="428" t="s">
        <v>269</v>
      </c>
      <c r="C25" s="70"/>
      <c r="D25" s="9" t="s">
        <v>268</v>
      </c>
      <c r="F25" s="176">
        <v>16</v>
      </c>
      <c r="G25" s="53">
        <v>27</v>
      </c>
      <c r="H25" s="53">
        <v>31</v>
      </c>
      <c r="I25" s="53">
        <v>32</v>
      </c>
      <c r="J25" s="53">
        <v>44</v>
      </c>
      <c r="K25" s="53">
        <v>17</v>
      </c>
      <c r="L25" s="104">
        <f t="shared" si="0"/>
        <v>167</v>
      </c>
      <c r="M25" s="49">
        <v>38</v>
      </c>
      <c r="N25" s="49">
        <v>26</v>
      </c>
      <c r="O25" s="49">
        <v>46</v>
      </c>
      <c r="P25" s="175">
        <f t="shared" si="1"/>
        <v>110</v>
      </c>
    </row>
    <row r="26" spans="1:16" ht="24" customHeight="1">
      <c r="B26" s="428"/>
      <c r="C26" s="6"/>
      <c r="D26" s="21" t="s">
        <v>267</v>
      </c>
      <c r="F26" s="176">
        <v>66</v>
      </c>
      <c r="G26" s="53">
        <v>81</v>
      </c>
      <c r="H26" s="53">
        <v>69</v>
      </c>
      <c r="I26" s="53">
        <v>51</v>
      </c>
      <c r="J26" s="53">
        <v>55</v>
      </c>
      <c r="K26" s="53">
        <v>53</v>
      </c>
      <c r="L26" s="104">
        <f t="shared" si="0"/>
        <v>375</v>
      </c>
      <c r="M26" s="49">
        <v>50</v>
      </c>
      <c r="N26" s="49">
        <v>52</v>
      </c>
      <c r="O26" s="49">
        <v>62</v>
      </c>
      <c r="P26" s="175">
        <f t="shared" si="1"/>
        <v>164</v>
      </c>
    </row>
    <row r="27" spans="1:16" ht="24" customHeight="1">
      <c r="B27" s="428"/>
      <c r="C27" s="6"/>
      <c r="D27" s="9" t="s">
        <v>266</v>
      </c>
      <c r="F27" s="176">
        <v>13</v>
      </c>
      <c r="G27" s="53">
        <v>11</v>
      </c>
      <c r="H27" s="53">
        <v>25</v>
      </c>
      <c r="I27" s="53">
        <v>21</v>
      </c>
      <c r="J27" s="53">
        <v>29</v>
      </c>
      <c r="K27" s="53">
        <v>29</v>
      </c>
      <c r="L27" s="104">
        <f t="shared" si="0"/>
        <v>128</v>
      </c>
      <c r="M27" s="49">
        <v>18</v>
      </c>
      <c r="N27" s="49">
        <v>21</v>
      </c>
      <c r="O27" s="49">
        <v>28</v>
      </c>
      <c r="P27" s="175">
        <f t="shared" si="1"/>
        <v>67</v>
      </c>
    </row>
    <row r="28" spans="1:16" ht="24" customHeight="1" thickBot="1">
      <c r="A28" s="19"/>
      <c r="B28" s="71"/>
      <c r="C28" s="71"/>
      <c r="D28" s="19"/>
      <c r="E28" s="19"/>
      <c r="F28" s="174"/>
      <c r="G28" s="173"/>
      <c r="H28" s="173"/>
      <c r="I28" s="173"/>
      <c r="J28" s="173"/>
      <c r="K28" s="173"/>
      <c r="L28" s="173"/>
      <c r="M28" s="173"/>
      <c r="N28" s="173"/>
      <c r="O28" s="173"/>
      <c r="P28" s="172"/>
    </row>
    <row r="29" spans="1:16" ht="24" customHeight="1">
      <c r="P29" s="104" t="s">
        <v>8</v>
      </c>
    </row>
  </sheetData>
  <mergeCells count="10">
    <mergeCell ref="B25:B27"/>
    <mergeCell ref="C6:D6"/>
    <mergeCell ref="C7:D7"/>
    <mergeCell ref="C8:D8"/>
    <mergeCell ref="B10:B11"/>
    <mergeCell ref="M2:P2"/>
    <mergeCell ref="F2:L2"/>
    <mergeCell ref="B2:D3"/>
    <mergeCell ref="B5:D5"/>
    <mergeCell ref="B13:B19"/>
  </mergeCells>
  <phoneticPr fontId="2"/>
  <pageMargins left="0.70866141732283472" right="0.70866141732283472" top="0.98425196850393704" bottom="0.98425196850393704" header="0.51181102362204722" footer="0.51181102362204722"/>
  <pageSetup paperSize="9" scale="89" orientation="portrait" horizontalDpi="300" verticalDpi="300" r:id="rId1"/>
  <headerFooter alignWithMargins="0">
    <oddFooter>&amp;C&amp;"ＭＳ Ｐ明朝,標準"－７８－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57AC-775C-4701-81BD-51A5F5C8373A}">
  <dimension ref="A1:K29"/>
  <sheetViews>
    <sheetView view="pageBreakPreview" zoomScaleNormal="100" zoomScaleSheetLayoutView="100" workbookViewId="0">
      <pane ySplit="4" topLeftCell="A5" activePane="bottomLeft" state="frozen"/>
      <selection pane="bottomLeft" activeCell="K33" sqref="K33"/>
    </sheetView>
  </sheetViews>
  <sheetFormatPr defaultRowHeight="21" customHeight="1"/>
  <cols>
    <col min="1" max="1" width="1.625" style="2" customWidth="1"/>
    <col min="2" max="2" width="15.625" style="2" customWidth="1"/>
    <col min="3" max="3" width="1.625" style="2" customWidth="1"/>
    <col min="4" max="9" width="10.125" style="2" customWidth="1"/>
    <col min="10" max="16384" width="9" style="2"/>
  </cols>
  <sheetData>
    <row r="1" spans="1:11" s="111" customFormat="1" ht="24" customHeight="1" thickBot="1">
      <c r="A1" s="12" t="s">
        <v>323</v>
      </c>
      <c r="B1" s="12"/>
      <c r="C1" s="12"/>
      <c r="D1" s="12"/>
      <c r="E1" s="112"/>
      <c r="F1" s="112"/>
      <c r="G1" s="112"/>
      <c r="H1" s="112"/>
      <c r="I1" s="28" t="s">
        <v>322</v>
      </c>
    </row>
    <row r="2" spans="1:11" ht="21" customHeight="1">
      <c r="A2" s="102"/>
      <c r="B2" s="404" t="s">
        <v>321</v>
      </c>
      <c r="C2" s="194"/>
      <c r="D2" s="403" t="s">
        <v>1</v>
      </c>
      <c r="E2" s="493" t="s">
        <v>320</v>
      </c>
      <c r="F2" s="493" t="s">
        <v>319</v>
      </c>
      <c r="G2" s="386" t="s">
        <v>318</v>
      </c>
      <c r="H2" s="490" t="s">
        <v>317</v>
      </c>
      <c r="I2" s="403" t="s">
        <v>316</v>
      </c>
    </row>
    <row r="3" spans="1:11" ht="21" customHeight="1">
      <c r="B3" s="428"/>
      <c r="C3" s="6"/>
      <c r="D3" s="427"/>
      <c r="E3" s="494"/>
      <c r="F3" s="494"/>
      <c r="G3" s="496"/>
      <c r="H3" s="491"/>
      <c r="I3" s="427"/>
    </row>
    <row r="4" spans="1:11" ht="21" customHeight="1">
      <c r="A4" s="60"/>
      <c r="B4" s="425"/>
      <c r="C4" s="193"/>
      <c r="D4" s="424"/>
      <c r="E4" s="495"/>
      <c r="F4" s="495"/>
      <c r="G4" s="388"/>
      <c r="H4" s="492"/>
      <c r="I4" s="424"/>
    </row>
    <row r="5" spans="1:11" ht="21" customHeight="1">
      <c r="B5" s="192"/>
      <c r="C5" s="192"/>
      <c r="D5" s="58"/>
      <c r="E5" s="6"/>
      <c r="F5" s="6"/>
      <c r="G5" s="192"/>
      <c r="H5" s="192"/>
      <c r="I5" s="6"/>
    </row>
    <row r="6" spans="1:11" ht="21" customHeight="1">
      <c r="B6" s="9" t="s">
        <v>241</v>
      </c>
      <c r="C6" s="6"/>
      <c r="D6" s="190">
        <v>145487</v>
      </c>
      <c r="E6" s="189">
        <v>78821</v>
      </c>
      <c r="F6" s="182" t="s">
        <v>124</v>
      </c>
      <c r="G6" s="191">
        <v>66666</v>
      </c>
      <c r="H6" s="182" t="s">
        <v>124</v>
      </c>
      <c r="I6" s="182" t="s">
        <v>124</v>
      </c>
    </row>
    <row r="7" spans="1:11" ht="21" customHeight="1">
      <c r="B7" s="9" t="s">
        <v>239</v>
      </c>
      <c r="C7" s="6"/>
      <c r="D7" s="190">
        <v>169459</v>
      </c>
      <c r="E7" s="189">
        <v>93599</v>
      </c>
      <c r="F7" s="182" t="s">
        <v>124</v>
      </c>
      <c r="G7" s="191">
        <v>75860</v>
      </c>
      <c r="H7" s="182" t="s">
        <v>124</v>
      </c>
      <c r="I7" s="182" t="s">
        <v>124</v>
      </c>
    </row>
    <row r="8" spans="1:11" ht="21" customHeight="1">
      <c r="B8" s="9" t="s">
        <v>238</v>
      </c>
      <c r="C8" s="6"/>
      <c r="D8" s="190">
        <v>159811</v>
      </c>
      <c r="E8" s="189">
        <v>93599</v>
      </c>
      <c r="F8" s="182" t="s">
        <v>124</v>
      </c>
      <c r="G8" s="189">
        <v>66212</v>
      </c>
      <c r="H8" s="182" t="s">
        <v>124</v>
      </c>
      <c r="I8" s="182" t="s">
        <v>124</v>
      </c>
    </row>
    <row r="9" spans="1:11" ht="21" customHeight="1">
      <c r="B9" s="9" t="s">
        <v>237</v>
      </c>
      <c r="C9" s="6"/>
      <c r="D9" s="190">
        <v>169459</v>
      </c>
      <c r="E9" s="189">
        <v>93599</v>
      </c>
      <c r="F9" s="182" t="s">
        <v>124</v>
      </c>
      <c r="G9" s="189">
        <v>75860</v>
      </c>
      <c r="H9" s="182" t="s">
        <v>124</v>
      </c>
      <c r="I9" s="182" t="s">
        <v>124</v>
      </c>
    </row>
    <row r="10" spans="1:11" ht="21" customHeight="1">
      <c r="B10" s="9" t="s">
        <v>236</v>
      </c>
      <c r="C10" s="6"/>
      <c r="D10" s="190">
        <v>169459</v>
      </c>
      <c r="E10" s="189">
        <v>93599</v>
      </c>
      <c r="F10" s="182" t="s">
        <v>124</v>
      </c>
      <c r="G10" s="189">
        <v>75860</v>
      </c>
      <c r="H10" s="182" t="s">
        <v>124</v>
      </c>
      <c r="I10" s="182" t="s">
        <v>124</v>
      </c>
    </row>
    <row r="11" spans="1:11" ht="21" customHeight="1">
      <c r="B11" s="6"/>
      <c r="C11" s="6"/>
      <c r="D11" s="185" t="s">
        <v>315</v>
      </c>
      <c r="E11" s="182"/>
      <c r="F11" s="182"/>
      <c r="G11" s="182"/>
      <c r="H11" s="182"/>
      <c r="I11" s="182"/>
    </row>
    <row r="12" spans="1:11" ht="21" customHeight="1">
      <c r="B12" s="148" t="s">
        <v>314</v>
      </c>
      <c r="C12" s="6"/>
      <c r="D12" s="187">
        <f t="shared" ref="D12:D19" si="0">SUM(E12:G12)</f>
        <v>13884</v>
      </c>
      <c r="E12" s="186">
        <v>5625</v>
      </c>
      <c r="F12" s="182" t="s">
        <v>124</v>
      </c>
      <c r="G12" s="186">
        <v>8259</v>
      </c>
      <c r="H12" s="182" t="s">
        <v>124</v>
      </c>
      <c r="I12" s="182" t="s">
        <v>124</v>
      </c>
      <c r="K12" s="188"/>
    </row>
    <row r="13" spans="1:11" ht="21" customHeight="1">
      <c r="B13" s="148" t="s">
        <v>313</v>
      </c>
      <c r="C13" s="6"/>
      <c r="D13" s="187">
        <f t="shared" si="0"/>
        <v>14381</v>
      </c>
      <c r="E13" s="186">
        <v>9097</v>
      </c>
      <c r="F13" s="182" t="s">
        <v>124</v>
      </c>
      <c r="G13" s="186">
        <v>5284</v>
      </c>
      <c r="H13" s="182" t="s">
        <v>124</v>
      </c>
      <c r="I13" s="182" t="s">
        <v>124</v>
      </c>
    </row>
    <row r="14" spans="1:11" ht="21" customHeight="1">
      <c r="B14" s="148" t="s">
        <v>312</v>
      </c>
      <c r="C14" s="6"/>
      <c r="D14" s="187">
        <f t="shared" si="0"/>
        <v>19186</v>
      </c>
      <c r="E14" s="186">
        <v>11536</v>
      </c>
      <c r="F14" s="182" t="s">
        <v>124</v>
      </c>
      <c r="G14" s="186">
        <v>7650</v>
      </c>
      <c r="H14" s="182" t="s">
        <v>124</v>
      </c>
      <c r="I14" s="182" t="s">
        <v>124</v>
      </c>
    </row>
    <row r="15" spans="1:11" ht="21" customHeight="1">
      <c r="B15" s="148" t="s">
        <v>311</v>
      </c>
      <c r="C15" s="6"/>
      <c r="D15" s="187">
        <f t="shared" si="0"/>
        <v>17320</v>
      </c>
      <c r="E15" s="186">
        <v>8150</v>
      </c>
      <c r="F15" s="182" t="s">
        <v>124</v>
      </c>
      <c r="G15" s="186">
        <v>9170</v>
      </c>
      <c r="H15" s="182" t="s">
        <v>124</v>
      </c>
      <c r="I15" s="182" t="s">
        <v>124</v>
      </c>
    </row>
    <row r="16" spans="1:11" ht="21" customHeight="1">
      <c r="B16" s="148" t="s">
        <v>310</v>
      </c>
      <c r="C16" s="6"/>
      <c r="D16" s="187">
        <f t="shared" si="0"/>
        <v>16879</v>
      </c>
      <c r="E16" s="186">
        <v>10423</v>
      </c>
      <c r="F16" s="182" t="s">
        <v>124</v>
      </c>
      <c r="G16" s="186">
        <v>6456</v>
      </c>
      <c r="H16" s="182" t="s">
        <v>124</v>
      </c>
      <c r="I16" s="182" t="s">
        <v>124</v>
      </c>
    </row>
    <row r="17" spans="1:9" ht="21" customHeight="1">
      <c r="B17" s="148" t="s">
        <v>309</v>
      </c>
      <c r="C17" s="6"/>
      <c r="D17" s="187">
        <f t="shared" si="0"/>
        <v>17424</v>
      </c>
      <c r="E17" s="186">
        <v>11958</v>
      </c>
      <c r="F17" s="182" t="s">
        <v>124</v>
      </c>
      <c r="G17" s="186">
        <v>5466</v>
      </c>
      <c r="H17" s="182" t="s">
        <v>124</v>
      </c>
      <c r="I17" s="182" t="s">
        <v>124</v>
      </c>
    </row>
    <row r="18" spans="1:9" ht="21" customHeight="1">
      <c r="B18" s="148" t="s">
        <v>308</v>
      </c>
      <c r="C18" s="6"/>
      <c r="D18" s="187">
        <f t="shared" si="0"/>
        <v>16413</v>
      </c>
      <c r="E18" s="186">
        <v>9210</v>
      </c>
      <c r="F18" s="182" t="s">
        <v>124</v>
      </c>
      <c r="G18" s="186">
        <v>7203</v>
      </c>
      <c r="H18" s="182" t="s">
        <v>124</v>
      </c>
      <c r="I18" s="182" t="s">
        <v>124</v>
      </c>
    </row>
    <row r="19" spans="1:9" ht="21" customHeight="1">
      <c r="B19" s="148" t="s">
        <v>307</v>
      </c>
      <c r="C19" s="6"/>
      <c r="D19" s="187">
        <f t="shared" si="0"/>
        <v>11287</v>
      </c>
      <c r="E19" s="186">
        <v>6091</v>
      </c>
      <c r="F19" s="182" t="s">
        <v>124</v>
      </c>
      <c r="G19" s="186">
        <v>5196</v>
      </c>
      <c r="H19" s="182" t="s">
        <v>124</v>
      </c>
      <c r="I19" s="182" t="s">
        <v>124</v>
      </c>
    </row>
    <row r="20" spans="1:9" ht="21" customHeight="1">
      <c r="B20" s="51"/>
      <c r="C20" s="6"/>
      <c r="D20" s="187" t="s">
        <v>306</v>
      </c>
      <c r="E20" s="186"/>
      <c r="F20" s="186"/>
      <c r="G20" s="186"/>
      <c r="H20" s="182"/>
      <c r="I20" s="182"/>
    </row>
    <row r="21" spans="1:9" ht="21" customHeight="1">
      <c r="B21" s="148" t="s">
        <v>305</v>
      </c>
      <c r="C21" s="6"/>
      <c r="D21" s="187">
        <f>SUM(E21:G21)</f>
        <v>15804</v>
      </c>
      <c r="E21" s="186">
        <v>6403</v>
      </c>
      <c r="F21" s="186" t="s">
        <v>0</v>
      </c>
      <c r="G21" s="186">
        <v>9401</v>
      </c>
      <c r="H21" s="182" t="s">
        <v>0</v>
      </c>
      <c r="I21" s="182" t="s">
        <v>0</v>
      </c>
    </row>
    <row r="22" spans="1:9" ht="21" customHeight="1">
      <c r="B22" s="148" t="s">
        <v>304</v>
      </c>
      <c r="C22" s="6"/>
      <c r="D22" s="187">
        <f>SUM(E22:G22)</f>
        <v>26881</v>
      </c>
      <c r="E22" s="186">
        <v>15106</v>
      </c>
      <c r="F22" s="186" t="s">
        <v>0</v>
      </c>
      <c r="G22" s="186">
        <v>11775</v>
      </c>
      <c r="H22" s="182" t="s">
        <v>0</v>
      </c>
      <c r="I22" s="182" t="s">
        <v>0</v>
      </c>
    </row>
    <row r="23" spans="1:9" ht="21" customHeight="1">
      <c r="B23" s="148"/>
      <c r="C23" s="6"/>
      <c r="D23" s="185"/>
      <c r="E23" s="182"/>
      <c r="F23" s="182"/>
      <c r="G23" s="182"/>
      <c r="H23" s="182"/>
      <c r="I23" s="182"/>
    </row>
    <row r="24" spans="1:9" ht="21" customHeight="1">
      <c r="B24" s="148"/>
      <c r="C24" s="6"/>
      <c r="D24" s="185"/>
      <c r="E24" s="182"/>
      <c r="F24" s="182"/>
      <c r="G24" s="182"/>
      <c r="H24" s="182"/>
      <c r="I24" s="182"/>
    </row>
    <row r="25" spans="1:9" ht="21" customHeight="1">
      <c r="B25" s="6"/>
      <c r="C25" s="6"/>
      <c r="D25" s="185"/>
      <c r="E25" s="182"/>
      <c r="F25" s="182"/>
      <c r="G25" s="182"/>
      <c r="H25" s="182"/>
      <c r="I25" s="182"/>
    </row>
    <row r="26" spans="1:9" ht="21" customHeight="1">
      <c r="B26" s="9" t="s">
        <v>303</v>
      </c>
      <c r="C26" s="6"/>
      <c r="D26" s="184">
        <v>39832</v>
      </c>
      <c r="E26" s="183">
        <v>13144</v>
      </c>
      <c r="F26" s="182" t="s">
        <v>0</v>
      </c>
      <c r="G26" s="182">
        <v>26688</v>
      </c>
      <c r="H26" s="182" t="s">
        <v>0</v>
      </c>
      <c r="I26" s="182" t="s">
        <v>0</v>
      </c>
    </row>
    <row r="27" spans="1:9" ht="21" customHeight="1" thickBot="1">
      <c r="A27" s="19"/>
      <c r="B27" s="181"/>
      <c r="C27" s="71"/>
      <c r="D27" s="180"/>
      <c r="E27" s="179"/>
      <c r="F27" s="179"/>
      <c r="G27" s="179"/>
      <c r="H27" s="179"/>
      <c r="I27" s="179"/>
    </row>
    <row r="28" spans="1:9" ht="21" customHeight="1">
      <c r="A28" s="100" t="s">
        <v>302</v>
      </c>
      <c r="B28" s="100"/>
      <c r="C28" s="100"/>
      <c r="D28" s="100"/>
      <c r="E28" s="409" t="s">
        <v>301</v>
      </c>
      <c r="F28" s="489"/>
      <c r="G28" s="489"/>
      <c r="H28" s="489"/>
      <c r="I28" s="489"/>
    </row>
    <row r="29" spans="1:9" ht="21" customHeight="1">
      <c r="A29" s="470" t="s">
        <v>300</v>
      </c>
      <c r="B29" s="470"/>
      <c r="C29" s="470"/>
      <c r="D29" s="470"/>
      <c r="E29" s="470"/>
      <c r="G29" s="5"/>
      <c r="H29" s="5"/>
      <c r="I29" s="5"/>
    </row>
  </sheetData>
  <mergeCells count="9">
    <mergeCell ref="E28:I28"/>
    <mergeCell ref="H2:H4"/>
    <mergeCell ref="A29:E29"/>
    <mergeCell ref="F2:F4"/>
    <mergeCell ref="B2:B4"/>
    <mergeCell ref="D2:D4"/>
    <mergeCell ref="E2:E4"/>
    <mergeCell ref="I2:I4"/>
    <mergeCell ref="G2:G4"/>
  </mergeCells>
  <phoneticPr fontId="2"/>
  <pageMargins left="0.78740157480314965" right="0.78740157480314965" top="0.98425196850393704" bottom="0.59055118110236227" header="0.51181102362204722" footer="0.51181102362204722"/>
  <pageSetup paperSize="9" scale="96" orientation="portrait" horizontalDpi="300" verticalDpi="300" r:id="rId1"/>
  <headerFooter alignWithMargins="0">
    <oddFooter>&amp;C&amp;"ＭＳ Ｐ明朝,標準"－７９－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D6A2-692B-4871-A36E-81C35B813459}">
  <dimension ref="A1:H25"/>
  <sheetViews>
    <sheetView view="pageBreakPreview" zoomScaleNormal="100" zoomScaleSheetLayoutView="100" workbookViewId="0">
      <selection activeCell="J20" sqref="J20"/>
    </sheetView>
  </sheetViews>
  <sheetFormatPr defaultRowHeight="24" customHeight="1"/>
  <cols>
    <col min="1" max="1" width="2.625" style="111" customWidth="1"/>
    <col min="2" max="2" width="3.625" style="111" customWidth="1"/>
    <col min="3" max="3" width="28.625" style="111" customWidth="1"/>
    <col min="4" max="4" width="2.625" style="111" customWidth="1"/>
    <col min="5" max="5" width="3.625" style="111" customWidth="1"/>
    <col min="6" max="8" width="12.125" style="111" customWidth="1"/>
    <col min="9" max="16384" width="9" style="111"/>
  </cols>
  <sheetData>
    <row r="1" spans="1:8" ht="24" customHeight="1">
      <c r="A1" s="217" t="s">
        <v>343</v>
      </c>
      <c r="B1" s="217"/>
      <c r="C1" s="217"/>
      <c r="D1" s="25"/>
    </row>
    <row r="2" spans="1:8" ht="24" customHeight="1" thickBot="1">
      <c r="A2" s="12" t="s">
        <v>342</v>
      </c>
      <c r="B2" s="12"/>
      <c r="C2" s="12"/>
      <c r="D2" s="12"/>
      <c r="E2" s="216"/>
      <c r="F2" s="112"/>
      <c r="G2" s="112"/>
      <c r="H2" s="112"/>
    </row>
    <row r="3" spans="1:8" ht="24" customHeight="1">
      <c r="A3" s="215"/>
      <c r="B3" s="215"/>
      <c r="C3" s="497" t="s">
        <v>341</v>
      </c>
      <c r="D3" s="214"/>
      <c r="E3" s="214"/>
      <c r="F3" s="499" t="s">
        <v>340</v>
      </c>
      <c r="G3" s="500"/>
      <c r="H3" s="500"/>
    </row>
    <row r="4" spans="1:8" ht="24" customHeight="1">
      <c r="A4" s="204"/>
      <c r="B4" s="204"/>
      <c r="C4" s="498"/>
      <c r="D4" s="213"/>
      <c r="E4" s="213"/>
      <c r="F4" s="203" t="s">
        <v>14</v>
      </c>
      <c r="G4" s="203" t="s">
        <v>13</v>
      </c>
      <c r="H4" s="203" t="s">
        <v>12</v>
      </c>
    </row>
    <row r="5" spans="1:8" ht="8.1" customHeight="1">
      <c r="C5" s="211"/>
      <c r="D5" s="211"/>
      <c r="E5" s="212"/>
      <c r="F5" s="211"/>
      <c r="G5" s="211"/>
      <c r="H5" s="211"/>
    </row>
    <row r="6" spans="1:8" ht="24" customHeight="1">
      <c r="C6" s="210" t="s">
        <v>339</v>
      </c>
      <c r="D6" s="210"/>
      <c r="E6" s="199"/>
      <c r="F6" s="209">
        <v>1</v>
      </c>
      <c r="G6" s="209">
        <v>1</v>
      </c>
      <c r="H6" s="209">
        <v>1</v>
      </c>
    </row>
    <row r="7" spans="1:8" ht="24" customHeight="1">
      <c r="C7" s="210" t="s">
        <v>338</v>
      </c>
      <c r="D7" s="210"/>
      <c r="E7" s="199"/>
      <c r="F7" s="209">
        <v>1</v>
      </c>
      <c r="G7" s="209">
        <v>1</v>
      </c>
      <c r="H7" s="209">
        <v>1</v>
      </c>
    </row>
    <row r="8" spans="1:8" ht="24" customHeight="1">
      <c r="C8" s="210" t="s">
        <v>337</v>
      </c>
      <c r="D8" s="210"/>
      <c r="E8" s="199"/>
      <c r="F8" s="209">
        <v>1</v>
      </c>
      <c r="G8" s="209">
        <v>1</v>
      </c>
      <c r="H8" s="209">
        <v>1</v>
      </c>
    </row>
    <row r="9" spans="1:8" ht="24" customHeight="1">
      <c r="C9" s="210" t="s">
        <v>336</v>
      </c>
      <c r="D9" s="210"/>
      <c r="E9" s="199"/>
      <c r="F9" s="209">
        <v>1</v>
      </c>
      <c r="G9" s="209">
        <v>1</v>
      </c>
      <c r="H9" s="209">
        <v>1</v>
      </c>
    </row>
    <row r="10" spans="1:8" ht="24" customHeight="1">
      <c r="C10" s="210" t="s">
        <v>335</v>
      </c>
      <c r="D10" s="210"/>
      <c r="E10" s="199"/>
      <c r="F10" s="209">
        <v>1</v>
      </c>
      <c r="G10" s="209">
        <v>1</v>
      </c>
      <c r="H10" s="209">
        <v>1</v>
      </c>
    </row>
    <row r="11" spans="1:8" ht="8.1" customHeight="1" thickBot="1">
      <c r="A11" s="112"/>
      <c r="B11" s="112"/>
      <c r="C11" s="112"/>
      <c r="D11" s="112"/>
      <c r="E11" s="196"/>
      <c r="H11" s="208"/>
    </row>
    <row r="12" spans="1:8" ht="24" customHeight="1">
      <c r="C12" s="409" t="s">
        <v>334</v>
      </c>
      <c r="D12" s="409"/>
      <c r="E12" s="409"/>
      <c r="F12" s="409"/>
      <c r="G12" s="409"/>
      <c r="H12" s="409"/>
    </row>
    <row r="14" spans="1:8" ht="24" customHeight="1" thickBot="1">
      <c r="A14" s="12" t="s">
        <v>333</v>
      </c>
      <c r="B14" s="207"/>
      <c r="C14" s="207"/>
      <c r="D14" s="206"/>
      <c r="E14" s="112"/>
      <c r="F14" s="112"/>
      <c r="G14" s="112"/>
      <c r="H14" s="112"/>
    </row>
    <row r="15" spans="1:8" ht="24" customHeight="1">
      <c r="C15" s="501" t="s">
        <v>332</v>
      </c>
      <c r="D15" s="202"/>
      <c r="F15" s="499" t="s">
        <v>331</v>
      </c>
      <c r="G15" s="500"/>
      <c r="H15" s="500"/>
    </row>
    <row r="16" spans="1:8" ht="24" customHeight="1">
      <c r="A16" s="204"/>
      <c r="B16" s="204"/>
      <c r="C16" s="502"/>
      <c r="D16" s="205"/>
      <c r="E16" s="204"/>
      <c r="F16" s="203" t="s">
        <v>126</v>
      </c>
      <c r="G16" s="203" t="s">
        <v>125</v>
      </c>
      <c r="H16" s="203" t="s">
        <v>123</v>
      </c>
    </row>
    <row r="17" spans="1:8" ht="8.1" customHeight="1">
      <c r="C17" s="202"/>
      <c r="D17" s="202"/>
      <c r="E17" s="201"/>
    </row>
    <row r="18" spans="1:8" ht="24" customHeight="1">
      <c r="C18" s="200" t="s">
        <v>330</v>
      </c>
      <c r="D18" s="200"/>
      <c r="E18" s="199"/>
      <c r="F18" s="198" t="s">
        <v>0</v>
      </c>
      <c r="G18" s="198" t="s">
        <v>0</v>
      </c>
      <c r="H18" s="198" t="s">
        <v>0</v>
      </c>
    </row>
    <row r="19" spans="1:8" ht="24" customHeight="1">
      <c r="C19" s="200" t="s">
        <v>329</v>
      </c>
      <c r="D19" s="200"/>
      <c r="E19" s="199"/>
      <c r="F19" s="198">
        <v>1</v>
      </c>
      <c r="G19" s="198">
        <v>3</v>
      </c>
      <c r="H19" s="198">
        <v>3</v>
      </c>
    </row>
    <row r="20" spans="1:8" ht="24" customHeight="1">
      <c r="C20" s="200" t="s">
        <v>328</v>
      </c>
      <c r="D20" s="200"/>
      <c r="E20" s="199"/>
      <c r="F20" s="198" t="s">
        <v>0</v>
      </c>
      <c r="G20" s="198" t="s">
        <v>0</v>
      </c>
      <c r="H20" s="198" t="s">
        <v>0</v>
      </c>
    </row>
    <row r="21" spans="1:8" ht="24" customHeight="1">
      <c r="C21" s="200" t="s">
        <v>327</v>
      </c>
      <c r="D21" s="200"/>
      <c r="E21" s="199"/>
      <c r="F21" s="198">
        <v>1</v>
      </c>
      <c r="G21" s="198">
        <v>1</v>
      </c>
      <c r="H21" s="198">
        <v>1</v>
      </c>
    </row>
    <row r="22" spans="1:8" ht="24" customHeight="1">
      <c r="C22" s="200" t="s">
        <v>326</v>
      </c>
      <c r="D22" s="200"/>
      <c r="E22" s="199"/>
      <c r="F22" s="198">
        <v>1</v>
      </c>
      <c r="G22" s="198" t="s">
        <v>0</v>
      </c>
      <c r="H22" s="198" t="s">
        <v>0</v>
      </c>
    </row>
    <row r="23" spans="1:8" ht="24" customHeight="1">
      <c r="C23" s="200" t="s">
        <v>325</v>
      </c>
      <c r="D23" s="200"/>
      <c r="E23" s="199"/>
      <c r="F23" s="198" t="s">
        <v>0</v>
      </c>
      <c r="G23" s="198" t="s">
        <v>0</v>
      </c>
      <c r="H23" s="198" t="s">
        <v>0</v>
      </c>
    </row>
    <row r="24" spans="1:8" ht="8.1" customHeight="1" thickBot="1">
      <c r="A24" s="112"/>
      <c r="B24" s="112"/>
      <c r="C24" s="197"/>
      <c r="D24" s="197"/>
      <c r="E24" s="196"/>
      <c r="F24" s="195"/>
      <c r="H24" s="112"/>
    </row>
    <row r="25" spans="1:8" ht="24" customHeight="1">
      <c r="F25" s="409" t="s">
        <v>324</v>
      </c>
      <c r="G25" s="409"/>
      <c r="H25" s="409"/>
    </row>
  </sheetData>
  <mergeCells count="6">
    <mergeCell ref="F25:H25"/>
    <mergeCell ref="C3:C4"/>
    <mergeCell ref="F3:H3"/>
    <mergeCell ref="C15:C16"/>
    <mergeCell ref="F15:H15"/>
    <mergeCell ref="C12:H12"/>
  </mergeCells>
  <phoneticPr fontId="2"/>
  <pageMargins left="0.78740157480314965" right="0.78740157480314965" top="0.98425196850393704" bottom="0.98425196850393704" header="0.51181102362204722" footer="0.51181102362204722"/>
  <pageSetup paperSize="9" scale="99" orientation="portrait" horizontalDpi="300" verticalDpi="300" r:id="rId1"/>
  <headerFooter alignWithMargins="0">
    <oddFooter>&amp;C&amp;"ＭＳ Ｐ明朝,標準"－８０－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767E-D4A3-44F7-AC91-6C4210582EB4}">
  <dimension ref="A1:L30"/>
  <sheetViews>
    <sheetView view="pageBreakPreview" zoomScaleNormal="100" zoomScaleSheetLayoutView="100" workbookViewId="0">
      <selection activeCell="E15" sqref="E15"/>
    </sheetView>
  </sheetViews>
  <sheetFormatPr defaultRowHeight="24" customHeight="1"/>
  <cols>
    <col min="1" max="1" width="3.625" style="111" customWidth="1"/>
    <col min="2" max="2" width="29.625" style="111" customWidth="1"/>
    <col min="3" max="3" width="3.625" style="111" customWidth="1"/>
    <col min="4" max="4" width="1.625" style="111" customWidth="1"/>
    <col min="5" max="5" width="12.625" style="111" customWidth="1"/>
    <col min="6" max="7" width="1.625" style="111" customWidth="1"/>
    <col min="8" max="8" width="12.625" style="111" customWidth="1"/>
    <col min="9" max="10" width="1.625" style="111" customWidth="1"/>
    <col min="11" max="11" width="12.625" style="111" customWidth="1"/>
    <col min="12" max="12" width="1.625" style="111" customWidth="1"/>
    <col min="13" max="13" width="31.125" style="111" bestFit="1" customWidth="1"/>
    <col min="14" max="16384" width="9" style="111"/>
  </cols>
  <sheetData>
    <row r="1" spans="1:12" ht="24" customHeight="1">
      <c r="B1" s="217" t="s">
        <v>373</v>
      </c>
      <c r="C1" s="217"/>
      <c r="D1" s="217"/>
    </row>
    <row r="2" spans="1:12" ht="24" customHeight="1" thickBot="1">
      <c r="A2" s="12" t="s">
        <v>372</v>
      </c>
      <c r="B2" s="12"/>
      <c r="C2" s="12"/>
      <c r="D2" s="12"/>
      <c r="E2" s="12"/>
      <c r="F2" s="112"/>
      <c r="G2" s="112"/>
      <c r="H2" s="112"/>
      <c r="I2" s="112"/>
      <c r="J2" s="112"/>
      <c r="K2" s="112"/>
      <c r="L2" s="112"/>
    </row>
    <row r="3" spans="1:12" ht="24" customHeight="1">
      <c r="B3" s="497" t="s">
        <v>371</v>
      </c>
      <c r="C3" s="211"/>
      <c r="D3" s="225"/>
      <c r="E3" s="500" t="s">
        <v>340</v>
      </c>
      <c r="F3" s="500"/>
      <c r="G3" s="500"/>
      <c r="H3" s="500"/>
      <c r="I3" s="500"/>
      <c r="J3" s="500"/>
      <c r="K3" s="500"/>
      <c r="L3" s="211"/>
    </row>
    <row r="4" spans="1:12" ht="24" customHeight="1">
      <c r="A4" s="204"/>
      <c r="B4" s="498"/>
      <c r="C4" s="213"/>
      <c r="D4" s="223"/>
      <c r="E4" s="222" t="s">
        <v>370</v>
      </c>
      <c r="F4" s="224"/>
      <c r="G4" s="223"/>
      <c r="H4" s="222" t="s">
        <v>369</v>
      </c>
      <c r="I4" s="224"/>
      <c r="J4" s="223"/>
      <c r="K4" s="222" t="s">
        <v>368</v>
      </c>
      <c r="L4" s="221"/>
    </row>
    <row r="5" spans="1:12" ht="9.9499999999999993" customHeight="1">
      <c r="B5" s="211"/>
      <c r="C5" s="211"/>
      <c r="D5" s="220"/>
      <c r="E5" s="198"/>
      <c r="F5" s="218"/>
      <c r="H5" s="198"/>
      <c r="J5" s="219"/>
      <c r="K5" s="198"/>
      <c r="L5" s="218"/>
    </row>
    <row r="6" spans="1:12" ht="24" customHeight="1">
      <c r="B6" s="210" t="s">
        <v>367</v>
      </c>
      <c r="C6" s="199"/>
      <c r="E6" s="198">
        <v>13</v>
      </c>
      <c r="G6" s="198"/>
      <c r="H6" s="198">
        <v>15</v>
      </c>
      <c r="J6" s="198"/>
      <c r="K6" s="198">
        <v>13</v>
      </c>
    </row>
    <row r="7" spans="1:12" ht="24" customHeight="1">
      <c r="B7" s="210" t="s">
        <v>366</v>
      </c>
      <c r="C7" s="199"/>
      <c r="E7" s="198">
        <v>3</v>
      </c>
      <c r="G7" s="198"/>
      <c r="H7" s="198">
        <v>2</v>
      </c>
      <c r="J7" s="198"/>
      <c r="K7" s="198">
        <v>1</v>
      </c>
    </row>
    <row r="8" spans="1:12" ht="24" customHeight="1">
      <c r="B8" s="210" t="s">
        <v>365</v>
      </c>
      <c r="C8" s="199"/>
      <c r="E8" s="198" t="s">
        <v>0</v>
      </c>
      <c r="G8" s="198"/>
      <c r="H8" s="198" t="s">
        <v>0</v>
      </c>
      <c r="J8" s="198"/>
      <c r="K8" s="198" t="s">
        <v>0</v>
      </c>
    </row>
    <row r="9" spans="1:12" ht="24" customHeight="1">
      <c r="B9" s="210" t="s">
        <v>364</v>
      </c>
      <c r="C9" s="199"/>
      <c r="E9" s="198">
        <v>4</v>
      </c>
      <c r="G9" s="198"/>
      <c r="H9" s="198">
        <v>5</v>
      </c>
      <c r="J9" s="198"/>
      <c r="K9" s="198">
        <v>4</v>
      </c>
    </row>
    <row r="10" spans="1:12" ht="24" customHeight="1">
      <c r="B10" s="210" t="s">
        <v>363</v>
      </c>
      <c r="C10" s="199"/>
      <c r="E10" s="198">
        <v>5</v>
      </c>
      <c r="G10" s="198"/>
      <c r="H10" s="198">
        <v>5</v>
      </c>
      <c r="J10" s="198"/>
      <c r="K10" s="198">
        <v>5</v>
      </c>
    </row>
    <row r="11" spans="1:12" ht="24" customHeight="1">
      <c r="B11" s="210" t="s">
        <v>362</v>
      </c>
      <c r="C11" s="199"/>
      <c r="E11" s="198" t="s">
        <v>0</v>
      </c>
      <c r="G11" s="198"/>
      <c r="H11" s="198" t="s">
        <v>0</v>
      </c>
      <c r="J11" s="198"/>
      <c r="K11" s="198" t="s">
        <v>0</v>
      </c>
    </row>
    <row r="12" spans="1:12" ht="24" customHeight="1">
      <c r="B12" s="210" t="s">
        <v>361</v>
      </c>
      <c r="C12" s="199"/>
      <c r="E12" s="198" t="s">
        <v>0</v>
      </c>
      <c r="G12" s="198"/>
      <c r="H12" s="198" t="s">
        <v>0</v>
      </c>
      <c r="J12" s="198"/>
      <c r="K12" s="198" t="s">
        <v>0</v>
      </c>
    </row>
    <row r="13" spans="1:12" ht="24" customHeight="1">
      <c r="B13" s="210" t="s">
        <v>360</v>
      </c>
      <c r="C13" s="199"/>
      <c r="E13" s="198" t="s">
        <v>0</v>
      </c>
      <c r="G13" s="198"/>
      <c r="H13" s="198" t="s">
        <v>0</v>
      </c>
      <c r="J13" s="198"/>
      <c r="K13" s="198" t="s">
        <v>0</v>
      </c>
    </row>
    <row r="14" spans="1:12" ht="24" customHeight="1">
      <c r="B14" s="210" t="s">
        <v>359</v>
      </c>
      <c r="C14" s="199"/>
      <c r="E14" s="198" t="s">
        <v>0</v>
      </c>
      <c r="G14" s="198"/>
      <c r="H14" s="198" t="s">
        <v>0</v>
      </c>
      <c r="J14" s="198"/>
      <c r="K14" s="198" t="s">
        <v>0</v>
      </c>
    </row>
    <row r="15" spans="1:12" ht="24" customHeight="1">
      <c r="B15" s="9" t="s">
        <v>358</v>
      </c>
      <c r="C15" s="199"/>
      <c r="E15" s="198" t="s">
        <v>0</v>
      </c>
      <c r="G15" s="198"/>
      <c r="H15" s="198" t="s">
        <v>0</v>
      </c>
      <c r="J15" s="198"/>
      <c r="K15" s="198" t="s">
        <v>0</v>
      </c>
    </row>
    <row r="16" spans="1:12" ht="24" customHeight="1">
      <c r="B16" s="9" t="s">
        <v>357</v>
      </c>
      <c r="C16" s="199"/>
      <c r="E16" s="198" t="s">
        <v>0</v>
      </c>
      <c r="G16" s="198"/>
      <c r="H16" s="198" t="s">
        <v>0</v>
      </c>
      <c r="J16" s="198"/>
      <c r="K16" s="198" t="s">
        <v>0</v>
      </c>
    </row>
    <row r="17" spans="1:12" ht="24" customHeight="1">
      <c r="B17" s="210" t="s">
        <v>356</v>
      </c>
      <c r="C17" s="199"/>
      <c r="E17" s="198" t="s">
        <v>0</v>
      </c>
      <c r="G17" s="198"/>
      <c r="H17" s="198" t="s">
        <v>0</v>
      </c>
      <c r="J17" s="198"/>
      <c r="K17" s="198" t="s">
        <v>0</v>
      </c>
    </row>
    <row r="18" spans="1:12" ht="24" customHeight="1">
      <c r="B18" s="210" t="s">
        <v>355</v>
      </c>
      <c r="C18" s="199"/>
      <c r="E18" s="198" t="s">
        <v>0</v>
      </c>
      <c r="G18" s="198"/>
      <c r="H18" s="198" t="s">
        <v>0</v>
      </c>
      <c r="J18" s="198"/>
      <c r="K18" s="198" t="s">
        <v>0</v>
      </c>
    </row>
    <row r="19" spans="1:12" ht="24" customHeight="1">
      <c r="B19" s="210" t="s">
        <v>354</v>
      </c>
      <c r="C19" s="199"/>
      <c r="E19" s="198" t="s">
        <v>0</v>
      </c>
      <c r="G19" s="198"/>
      <c r="H19" s="198" t="s">
        <v>0</v>
      </c>
      <c r="J19" s="198"/>
      <c r="K19" s="198" t="s">
        <v>0</v>
      </c>
    </row>
    <row r="20" spans="1:12" ht="24" customHeight="1">
      <c r="B20" s="210" t="s">
        <v>353</v>
      </c>
      <c r="C20" s="199"/>
      <c r="E20" s="198" t="s">
        <v>0</v>
      </c>
      <c r="G20" s="198"/>
      <c r="H20" s="198" t="s">
        <v>0</v>
      </c>
      <c r="J20" s="198"/>
      <c r="K20" s="198" t="s">
        <v>0</v>
      </c>
    </row>
    <row r="21" spans="1:12" ht="24" customHeight="1">
      <c r="B21" s="210" t="s">
        <v>352</v>
      </c>
      <c r="C21" s="199"/>
      <c r="E21" s="198" t="s">
        <v>0</v>
      </c>
      <c r="G21" s="198"/>
      <c r="H21" s="198" t="s">
        <v>0</v>
      </c>
      <c r="J21" s="198"/>
      <c r="K21" s="198" t="s">
        <v>0</v>
      </c>
    </row>
    <row r="22" spans="1:12" ht="24" customHeight="1">
      <c r="B22" s="210" t="s">
        <v>351</v>
      </c>
      <c r="C22" s="199"/>
      <c r="E22" s="198" t="s">
        <v>0</v>
      </c>
      <c r="G22" s="198"/>
      <c r="H22" s="198" t="s">
        <v>0</v>
      </c>
      <c r="J22" s="198"/>
      <c r="K22" s="198" t="s">
        <v>0</v>
      </c>
    </row>
    <row r="23" spans="1:12" ht="24" customHeight="1">
      <c r="B23" s="210" t="s">
        <v>350</v>
      </c>
      <c r="C23" s="199"/>
      <c r="E23" s="198" t="s">
        <v>0</v>
      </c>
      <c r="G23" s="198"/>
      <c r="H23" s="198" t="s">
        <v>0</v>
      </c>
      <c r="J23" s="198"/>
      <c r="K23" s="198" t="s">
        <v>0</v>
      </c>
    </row>
    <row r="24" spans="1:12" ht="24" customHeight="1">
      <c r="B24" s="210" t="s">
        <v>349</v>
      </c>
      <c r="C24" s="199"/>
      <c r="E24" s="198" t="s">
        <v>0</v>
      </c>
      <c r="G24" s="198"/>
      <c r="H24" s="198" t="s">
        <v>0</v>
      </c>
      <c r="J24" s="198"/>
      <c r="K24" s="198" t="s">
        <v>0</v>
      </c>
    </row>
    <row r="25" spans="1:12" ht="24" customHeight="1">
      <c r="B25" s="210" t="s">
        <v>348</v>
      </c>
      <c r="C25" s="199"/>
      <c r="E25" s="198" t="s">
        <v>0</v>
      </c>
      <c r="G25" s="198"/>
      <c r="H25" s="198" t="s">
        <v>0</v>
      </c>
      <c r="J25" s="198"/>
      <c r="K25" s="198" t="s">
        <v>0</v>
      </c>
    </row>
    <row r="26" spans="1:12" ht="24" customHeight="1">
      <c r="B26" s="210" t="s">
        <v>347</v>
      </c>
      <c r="C26" s="199"/>
      <c r="E26" s="198" t="s">
        <v>0</v>
      </c>
      <c r="G26" s="198"/>
      <c r="H26" s="198" t="s">
        <v>0</v>
      </c>
      <c r="J26" s="198"/>
      <c r="K26" s="198" t="s">
        <v>0</v>
      </c>
    </row>
    <row r="27" spans="1:12" ht="24" customHeight="1">
      <c r="B27" s="210" t="s">
        <v>346</v>
      </c>
      <c r="C27" s="199"/>
      <c r="E27" s="198" t="s">
        <v>0</v>
      </c>
      <c r="G27" s="198"/>
      <c r="H27" s="198" t="s">
        <v>0</v>
      </c>
      <c r="J27" s="198"/>
      <c r="K27" s="198" t="s">
        <v>0</v>
      </c>
    </row>
    <row r="28" spans="1:12" ht="24" customHeight="1">
      <c r="B28" s="210" t="s">
        <v>345</v>
      </c>
      <c r="C28" s="199"/>
      <c r="E28" s="198">
        <v>140</v>
      </c>
      <c r="G28" s="198"/>
      <c r="H28" s="198">
        <v>180</v>
      </c>
      <c r="J28" s="198"/>
      <c r="K28" s="198">
        <v>190</v>
      </c>
    </row>
    <row r="29" spans="1:12" ht="9.9499999999999993" customHeight="1" thickBot="1">
      <c r="A29" s="112"/>
      <c r="B29" s="112"/>
      <c r="C29" s="196"/>
      <c r="E29" s="112"/>
      <c r="J29" s="28"/>
      <c r="K29" s="28"/>
    </row>
    <row r="30" spans="1:12" ht="24" customHeight="1">
      <c r="D30" s="215"/>
      <c r="F30" s="503" t="s">
        <v>344</v>
      </c>
      <c r="G30" s="504"/>
      <c r="H30" s="504"/>
      <c r="I30" s="504"/>
      <c r="J30" s="504"/>
      <c r="K30" s="504"/>
      <c r="L30" s="504"/>
    </row>
  </sheetData>
  <mergeCells count="3">
    <mergeCell ref="B3:B4"/>
    <mergeCell ref="E3:K3"/>
    <mergeCell ref="F30:L30"/>
  </mergeCells>
  <phoneticPr fontId="2"/>
  <pageMargins left="0.78740157480314965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>
    <oddFooter>&amp;C&amp;"ＭＳ Ｐ明朝,標準"－８1－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467D-A9CD-4D95-88C6-262691A956F5}">
  <dimension ref="A1:K23"/>
  <sheetViews>
    <sheetView view="pageBreakPreview" zoomScaleNormal="100" zoomScaleSheetLayoutView="100" workbookViewId="0">
      <selection activeCell="M14" sqref="M14"/>
    </sheetView>
  </sheetViews>
  <sheetFormatPr defaultRowHeight="21.95" customHeight="1"/>
  <cols>
    <col min="1" max="1" width="1.625" style="69" customWidth="1"/>
    <col min="2" max="2" width="11" style="69" customWidth="1"/>
    <col min="3" max="3" width="1.625" style="69" customWidth="1"/>
    <col min="4" max="9" width="10.875" style="69" customWidth="1"/>
    <col min="10" max="16384" width="9" style="69"/>
  </cols>
  <sheetData>
    <row r="1" spans="1:10" s="13" customFormat="1" ht="24" customHeight="1">
      <c r="A1" s="98" t="s">
        <v>395</v>
      </c>
      <c r="B1" s="98"/>
      <c r="C1" s="98"/>
      <c r="D1" s="98"/>
    </row>
    <row r="2" spans="1:10" s="13" customFormat="1" ht="24" customHeight="1" thickBot="1">
      <c r="A2" s="12" t="s">
        <v>394</v>
      </c>
      <c r="B2" s="12"/>
      <c r="C2" s="12"/>
      <c r="D2" s="12"/>
      <c r="E2" s="12"/>
      <c r="F2" s="12"/>
      <c r="G2" s="15"/>
      <c r="H2" s="15"/>
      <c r="I2" s="15"/>
      <c r="J2" s="14"/>
    </row>
    <row r="3" spans="1:10" ht="21.95" customHeight="1">
      <c r="A3" s="237"/>
      <c r="B3" s="31" t="s">
        <v>137</v>
      </c>
      <c r="C3" s="32"/>
      <c r="D3" s="406" t="s">
        <v>393</v>
      </c>
      <c r="E3" s="408"/>
      <c r="F3" s="406" t="s">
        <v>392</v>
      </c>
      <c r="G3" s="407"/>
      <c r="H3" s="406" t="s">
        <v>391</v>
      </c>
      <c r="I3" s="407"/>
    </row>
    <row r="4" spans="1:10" ht="21.95" customHeight="1">
      <c r="B4" s="236" t="s">
        <v>390</v>
      </c>
      <c r="D4" s="510" t="s">
        <v>389</v>
      </c>
      <c r="E4" s="510" t="s">
        <v>388</v>
      </c>
      <c r="F4" s="505" t="s">
        <v>389</v>
      </c>
      <c r="G4" s="427" t="s">
        <v>388</v>
      </c>
      <c r="H4" s="505" t="s">
        <v>389</v>
      </c>
      <c r="I4" s="427" t="s">
        <v>388</v>
      </c>
    </row>
    <row r="5" spans="1:10" ht="21.95" customHeight="1">
      <c r="A5" s="86"/>
      <c r="B5" s="22" t="s">
        <v>387</v>
      </c>
      <c r="C5" s="86"/>
      <c r="D5" s="506"/>
      <c r="E5" s="506"/>
      <c r="F5" s="506"/>
      <c r="G5" s="424"/>
      <c r="H5" s="506"/>
      <c r="I5" s="424"/>
    </row>
    <row r="6" spans="1:10" ht="9.9499999999999993" customHeight="1">
      <c r="A6" s="81"/>
      <c r="B6" s="235"/>
      <c r="C6" s="229"/>
      <c r="D6" s="234"/>
      <c r="E6" s="228"/>
      <c r="F6" s="234"/>
      <c r="G6" s="228"/>
      <c r="H6" s="234"/>
      <c r="I6" s="228"/>
    </row>
    <row r="7" spans="1:10" ht="21.95" customHeight="1">
      <c r="A7" s="86"/>
      <c r="B7" s="59" t="s">
        <v>386</v>
      </c>
      <c r="C7" s="233"/>
      <c r="D7" s="1">
        <v>64</v>
      </c>
      <c r="E7" s="1">
        <v>1170</v>
      </c>
      <c r="F7" s="1">
        <v>78</v>
      </c>
      <c r="G7" s="1">
        <v>2694</v>
      </c>
      <c r="H7" s="1">
        <v>88</v>
      </c>
      <c r="I7" s="1">
        <v>6095</v>
      </c>
    </row>
    <row r="8" spans="1:10" ht="21.95" customHeight="1">
      <c r="A8" s="232"/>
      <c r="B8" s="231" t="s">
        <v>385</v>
      </c>
      <c r="C8" s="230"/>
      <c r="D8" s="1">
        <v>68</v>
      </c>
      <c r="E8" s="1">
        <v>1539</v>
      </c>
      <c r="F8" s="1">
        <v>80</v>
      </c>
      <c r="G8" s="1">
        <v>2247</v>
      </c>
      <c r="H8" s="1">
        <v>99</v>
      </c>
      <c r="I8" s="1">
        <v>2383</v>
      </c>
    </row>
    <row r="9" spans="1:10" ht="21.95" customHeight="1">
      <c r="A9" s="232"/>
      <c r="B9" s="231" t="s">
        <v>384</v>
      </c>
      <c r="C9" s="230"/>
      <c r="D9" s="1">
        <v>95</v>
      </c>
      <c r="E9" s="1">
        <v>3389</v>
      </c>
      <c r="F9" s="1">
        <v>111</v>
      </c>
      <c r="G9" s="1">
        <v>2343</v>
      </c>
      <c r="H9" s="1">
        <v>99</v>
      </c>
      <c r="I9" s="1">
        <v>4376</v>
      </c>
    </row>
    <row r="10" spans="1:10" ht="21.95" customHeight="1">
      <c r="A10" s="232"/>
      <c r="B10" s="231" t="s">
        <v>383</v>
      </c>
      <c r="C10" s="230"/>
      <c r="D10" s="1">
        <v>71</v>
      </c>
      <c r="E10" s="1">
        <v>2241</v>
      </c>
      <c r="F10" s="1">
        <v>87</v>
      </c>
      <c r="G10" s="1">
        <v>3776</v>
      </c>
      <c r="H10" s="1">
        <v>88</v>
      </c>
      <c r="I10" s="1">
        <v>3622</v>
      </c>
    </row>
    <row r="11" spans="1:10" ht="21.95" customHeight="1">
      <c r="A11" s="232"/>
      <c r="B11" s="59" t="s">
        <v>382</v>
      </c>
      <c r="C11" s="230"/>
      <c r="D11" s="1">
        <v>103</v>
      </c>
      <c r="E11" s="1">
        <v>2503</v>
      </c>
      <c r="F11" s="1">
        <v>101</v>
      </c>
      <c r="G11" s="1">
        <v>2527</v>
      </c>
      <c r="H11" s="1">
        <v>100</v>
      </c>
      <c r="I11" s="1">
        <v>5223</v>
      </c>
    </row>
    <row r="12" spans="1:10" ht="21.95" customHeight="1">
      <c r="A12" s="232"/>
      <c r="B12" s="231" t="s">
        <v>381</v>
      </c>
      <c r="C12" s="230"/>
      <c r="D12" s="1">
        <v>97</v>
      </c>
      <c r="E12" s="1">
        <v>2032</v>
      </c>
      <c r="F12" s="1">
        <v>93</v>
      </c>
      <c r="G12" s="1">
        <v>5053</v>
      </c>
      <c r="H12" s="1">
        <v>109</v>
      </c>
      <c r="I12" s="1">
        <v>6687</v>
      </c>
    </row>
    <row r="13" spans="1:10" ht="21.95" customHeight="1">
      <c r="A13" s="232"/>
      <c r="B13" s="231" t="s">
        <v>380</v>
      </c>
      <c r="C13" s="230"/>
      <c r="D13" s="1">
        <v>139</v>
      </c>
      <c r="E13" s="1">
        <v>5591</v>
      </c>
      <c r="F13" s="1">
        <v>145</v>
      </c>
      <c r="G13" s="1">
        <v>8547</v>
      </c>
      <c r="H13" s="1">
        <v>182</v>
      </c>
      <c r="I13" s="1">
        <v>14704</v>
      </c>
    </row>
    <row r="14" spans="1:10" ht="21.95" customHeight="1">
      <c r="A14" s="232"/>
      <c r="B14" s="231" t="s">
        <v>379</v>
      </c>
      <c r="C14" s="230"/>
      <c r="D14" s="1">
        <v>133</v>
      </c>
      <c r="E14" s="1">
        <v>3834</v>
      </c>
      <c r="F14" s="1">
        <v>160</v>
      </c>
      <c r="G14" s="1">
        <v>3665</v>
      </c>
      <c r="H14" s="1">
        <v>152</v>
      </c>
      <c r="I14" s="1">
        <v>3925</v>
      </c>
    </row>
    <row r="15" spans="1:10" ht="21.95" customHeight="1">
      <c r="A15" s="232"/>
      <c r="B15" s="59" t="s">
        <v>378</v>
      </c>
      <c r="C15" s="230"/>
      <c r="D15" s="1">
        <v>95</v>
      </c>
      <c r="E15" s="1">
        <v>4927</v>
      </c>
      <c r="F15" s="1">
        <v>79</v>
      </c>
      <c r="G15" s="1">
        <v>4836</v>
      </c>
      <c r="H15" s="1">
        <v>63</v>
      </c>
      <c r="I15" s="1">
        <v>3070</v>
      </c>
    </row>
    <row r="16" spans="1:10" ht="21.95" customHeight="1">
      <c r="A16" s="232"/>
      <c r="B16" s="231" t="s">
        <v>377</v>
      </c>
      <c r="C16" s="230"/>
      <c r="D16" s="1">
        <v>90</v>
      </c>
      <c r="E16" s="1">
        <v>1967</v>
      </c>
      <c r="F16" s="1">
        <v>104</v>
      </c>
      <c r="G16" s="1">
        <v>3105</v>
      </c>
      <c r="H16" s="1">
        <v>99</v>
      </c>
      <c r="I16" s="1">
        <v>5314</v>
      </c>
    </row>
    <row r="17" spans="1:11" ht="21.95" customHeight="1">
      <c r="A17" s="232"/>
      <c r="B17" s="231" t="s">
        <v>376</v>
      </c>
      <c r="C17" s="230"/>
      <c r="D17" s="1">
        <v>93</v>
      </c>
      <c r="E17" s="1">
        <v>2268</v>
      </c>
      <c r="F17" s="1">
        <v>83</v>
      </c>
      <c r="G17" s="1">
        <v>2921</v>
      </c>
      <c r="H17" s="1">
        <v>78</v>
      </c>
      <c r="I17" s="1">
        <v>4827</v>
      </c>
    </row>
    <row r="18" spans="1:11" ht="21.95" customHeight="1">
      <c r="A18" s="232"/>
      <c r="B18" s="231" t="s">
        <v>375</v>
      </c>
      <c r="C18" s="230"/>
      <c r="D18" s="1">
        <v>62</v>
      </c>
      <c r="E18" s="1">
        <v>2415</v>
      </c>
      <c r="F18" s="1">
        <v>74</v>
      </c>
      <c r="G18" s="1">
        <v>3973</v>
      </c>
      <c r="H18" s="1">
        <v>90</v>
      </c>
      <c r="I18" s="1">
        <v>4236</v>
      </c>
    </row>
    <row r="19" spans="1:11" ht="21.95" customHeight="1">
      <c r="B19" s="6" t="s">
        <v>1</v>
      </c>
      <c r="C19" s="229"/>
      <c r="D19" s="228">
        <f t="shared" ref="D19:I19" si="0">SUM(D7:D18)</f>
        <v>1110</v>
      </c>
      <c r="E19" s="228">
        <f t="shared" si="0"/>
        <v>33876</v>
      </c>
      <c r="F19" s="228">
        <f t="shared" si="0"/>
        <v>1195</v>
      </c>
      <c r="G19" s="228">
        <f t="shared" si="0"/>
        <v>45687</v>
      </c>
      <c r="H19" s="228">
        <f t="shared" si="0"/>
        <v>1247</v>
      </c>
      <c r="I19" s="228">
        <f t="shared" si="0"/>
        <v>64462</v>
      </c>
    </row>
    <row r="20" spans="1:11" ht="9.9499999999999993" customHeight="1" thickBot="1">
      <c r="A20" s="72"/>
      <c r="B20" s="72"/>
      <c r="C20" s="73"/>
      <c r="D20" s="227"/>
      <c r="E20" s="227"/>
      <c r="F20" s="227"/>
      <c r="G20" s="227"/>
      <c r="H20" s="227"/>
      <c r="I20" s="227"/>
    </row>
    <row r="21" spans="1:11" ht="24" customHeight="1">
      <c r="G21" s="508" t="s">
        <v>374</v>
      </c>
      <c r="H21" s="509"/>
      <c r="I21" s="509"/>
      <c r="J21" s="507"/>
      <c r="K21" s="507"/>
    </row>
    <row r="23" spans="1:11" ht="21.95" customHeight="1">
      <c r="I23" s="226"/>
    </row>
  </sheetData>
  <mergeCells count="11">
    <mergeCell ref="D3:E3"/>
    <mergeCell ref="G4:G5"/>
    <mergeCell ref="H3:I3"/>
    <mergeCell ref="G21:I21"/>
    <mergeCell ref="D4:D5"/>
    <mergeCell ref="E4:E5"/>
    <mergeCell ref="H4:H5"/>
    <mergeCell ref="I4:I5"/>
    <mergeCell ref="J21:K21"/>
    <mergeCell ref="F4:F5"/>
    <mergeCell ref="F3:G3"/>
  </mergeCells>
  <phoneticPr fontId="2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>
    <oddFooter>&amp;C&amp;"ＭＳ Ｐ明朝,標準"－８２－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BFDF7-7B51-4CB9-A756-DD2C7982AB60}">
  <dimension ref="A1:L33"/>
  <sheetViews>
    <sheetView view="pageBreakPreview" zoomScaleNormal="100" zoomScaleSheetLayoutView="100" workbookViewId="0"/>
  </sheetViews>
  <sheetFormatPr defaultRowHeight="20.100000000000001" customHeight="1"/>
  <cols>
    <col min="1" max="1" width="9" style="13"/>
    <col min="2" max="2" width="3.75" style="13" customWidth="1"/>
    <col min="3" max="3" width="4.25" style="13" customWidth="1"/>
    <col min="4" max="4" width="7.5" style="13" customWidth="1"/>
    <col min="5" max="5" width="7.625" style="13" customWidth="1"/>
    <col min="6" max="7" width="3.75" style="13" customWidth="1"/>
    <col min="8" max="10" width="13.625" style="13" customWidth="1"/>
    <col min="11" max="16384" width="9" style="13"/>
  </cols>
  <sheetData>
    <row r="1" spans="1:12" ht="24" customHeight="1"/>
    <row r="2" spans="1:12" ht="24" customHeight="1" thickBot="1">
      <c r="A2" s="12" t="s">
        <v>433</v>
      </c>
      <c r="B2" s="12"/>
      <c r="C2" s="244"/>
      <c r="D2" s="244"/>
      <c r="K2" s="14"/>
      <c r="L2" s="14"/>
    </row>
    <row r="3" spans="1:12" ht="24.95" customHeight="1">
      <c r="A3" s="500" t="s">
        <v>432</v>
      </c>
      <c r="B3" s="500"/>
      <c r="C3" s="500"/>
      <c r="D3" s="500"/>
      <c r="E3" s="500"/>
      <c r="F3" s="500"/>
      <c r="G3" s="516"/>
      <c r="H3" s="225" t="s">
        <v>14</v>
      </c>
      <c r="I3" s="225" t="s">
        <v>13</v>
      </c>
      <c r="J3" s="225" t="s">
        <v>12</v>
      </c>
    </row>
    <row r="4" spans="1:12" ht="20.100000000000001" customHeight="1">
      <c r="A4" s="517" t="s">
        <v>431</v>
      </c>
      <c r="B4" s="243"/>
      <c r="C4" s="514" t="s">
        <v>430</v>
      </c>
      <c r="D4" s="514"/>
      <c r="E4" s="514"/>
      <c r="F4" s="514"/>
      <c r="G4" s="242"/>
      <c r="H4" s="40">
        <v>25</v>
      </c>
      <c r="I4" s="40">
        <v>25</v>
      </c>
      <c r="J4" s="40">
        <v>25</v>
      </c>
    </row>
    <row r="5" spans="1:12" ht="20.100000000000001" customHeight="1">
      <c r="A5" s="512"/>
      <c r="B5" s="241"/>
      <c r="C5" s="515" t="s">
        <v>429</v>
      </c>
      <c r="D5" s="515"/>
      <c r="E5" s="515"/>
      <c r="F5" s="515"/>
      <c r="G5" s="240"/>
      <c r="H5" s="40">
        <v>3</v>
      </c>
      <c r="I5" s="40">
        <v>3</v>
      </c>
      <c r="J5" s="40">
        <v>3</v>
      </c>
    </row>
    <row r="6" spans="1:12" ht="20.100000000000001" customHeight="1">
      <c r="A6" s="512"/>
      <c r="B6" s="241"/>
      <c r="C6" s="515" t="s">
        <v>428</v>
      </c>
      <c r="D6" s="515"/>
      <c r="E6" s="515"/>
      <c r="F6" s="515"/>
      <c r="G6" s="240"/>
      <c r="H6" s="40">
        <v>47</v>
      </c>
      <c r="I6" s="40">
        <v>47</v>
      </c>
      <c r="J6" s="40">
        <v>47</v>
      </c>
    </row>
    <row r="7" spans="1:12" ht="20.100000000000001" customHeight="1">
      <c r="A7" s="512"/>
      <c r="B7" s="241"/>
      <c r="C7" s="515" t="s">
        <v>427</v>
      </c>
      <c r="D7" s="515"/>
      <c r="E7" s="515"/>
      <c r="F7" s="515"/>
      <c r="G7" s="240"/>
      <c r="H7" s="40">
        <v>34</v>
      </c>
      <c r="I7" s="40">
        <v>34</v>
      </c>
      <c r="J7" s="40">
        <v>34</v>
      </c>
    </row>
    <row r="8" spans="1:12" ht="20.100000000000001" customHeight="1">
      <c r="A8" s="512"/>
      <c r="B8" s="241"/>
      <c r="C8" s="515" t="s">
        <v>426</v>
      </c>
      <c r="D8" s="515"/>
      <c r="E8" s="515"/>
      <c r="F8" s="515"/>
      <c r="G8" s="240"/>
      <c r="H8" s="40">
        <v>72</v>
      </c>
      <c r="I8" s="40">
        <v>72</v>
      </c>
      <c r="J8" s="40">
        <v>72</v>
      </c>
    </row>
    <row r="9" spans="1:12" ht="20.100000000000001" customHeight="1">
      <c r="A9" s="512"/>
      <c r="B9" s="241"/>
      <c r="C9" s="515" t="s">
        <v>425</v>
      </c>
      <c r="D9" s="515"/>
      <c r="E9" s="515"/>
      <c r="F9" s="515"/>
      <c r="G9" s="240"/>
      <c r="H9" s="40">
        <v>6</v>
      </c>
      <c r="I9" s="40">
        <v>6</v>
      </c>
      <c r="J9" s="40">
        <v>6</v>
      </c>
    </row>
    <row r="10" spans="1:12" ht="20.100000000000001" customHeight="1">
      <c r="A10" s="512"/>
      <c r="B10" s="241"/>
      <c r="C10" s="515" t="s">
        <v>424</v>
      </c>
      <c r="D10" s="515"/>
      <c r="E10" s="515"/>
      <c r="F10" s="515"/>
      <c r="G10" s="240"/>
      <c r="H10" s="40">
        <v>40</v>
      </c>
      <c r="I10" s="40">
        <v>40</v>
      </c>
      <c r="J10" s="40">
        <v>40</v>
      </c>
    </row>
    <row r="11" spans="1:12" ht="20.100000000000001" customHeight="1">
      <c r="A11" s="512"/>
      <c r="B11" s="241"/>
      <c r="C11" s="515" t="s">
        <v>423</v>
      </c>
      <c r="D11" s="515"/>
      <c r="E11" s="515"/>
      <c r="F11" s="515"/>
      <c r="G11" s="240"/>
      <c r="H11" s="40">
        <v>1</v>
      </c>
      <c r="I11" s="40">
        <v>1</v>
      </c>
      <c r="J11" s="40">
        <v>1</v>
      </c>
    </row>
    <row r="12" spans="1:12" ht="20.100000000000001" customHeight="1">
      <c r="A12" s="512"/>
      <c r="B12" s="241"/>
      <c r="C12" s="515" t="s">
        <v>422</v>
      </c>
      <c r="D12" s="515"/>
      <c r="E12" s="515"/>
      <c r="F12" s="515"/>
      <c r="G12" s="240"/>
      <c r="H12" s="40">
        <v>69</v>
      </c>
      <c r="I12" s="40">
        <v>69</v>
      </c>
      <c r="J12" s="40">
        <v>69</v>
      </c>
    </row>
    <row r="13" spans="1:12" ht="20.100000000000001" customHeight="1">
      <c r="A13" s="512"/>
      <c r="B13" s="241"/>
      <c r="C13" s="515" t="s">
        <v>421</v>
      </c>
      <c r="D13" s="515"/>
      <c r="E13" s="515"/>
      <c r="F13" s="515"/>
      <c r="G13" s="240"/>
      <c r="H13" s="40">
        <v>2</v>
      </c>
      <c r="I13" s="40">
        <v>2</v>
      </c>
      <c r="J13" s="40">
        <v>2</v>
      </c>
    </row>
    <row r="14" spans="1:12" ht="20.100000000000001" customHeight="1">
      <c r="A14" s="512"/>
      <c r="B14" s="241"/>
      <c r="C14" s="515" t="s">
        <v>420</v>
      </c>
      <c r="D14" s="515"/>
      <c r="E14" s="515"/>
      <c r="F14" s="515"/>
      <c r="G14" s="240"/>
      <c r="H14" s="40">
        <v>60</v>
      </c>
      <c r="I14" s="40">
        <v>60</v>
      </c>
      <c r="J14" s="40">
        <v>60</v>
      </c>
    </row>
    <row r="15" spans="1:12" ht="20.100000000000001" customHeight="1">
      <c r="A15" s="512"/>
      <c r="B15" s="241"/>
      <c r="C15" s="515" t="s">
        <v>419</v>
      </c>
      <c r="D15" s="515"/>
      <c r="E15" s="515"/>
      <c r="F15" s="515"/>
      <c r="G15" s="240"/>
      <c r="H15" s="40">
        <v>3</v>
      </c>
      <c r="I15" s="40">
        <v>3</v>
      </c>
      <c r="J15" s="40">
        <v>3</v>
      </c>
    </row>
    <row r="16" spans="1:12" ht="20.100000000000001" customHeight="1">
      <c r="A16" s="512"/>
      <c r="B16" s="241"/>
      <c r="C16" s="515" t="s">
        <v>418</v>
      </c>
      <c r="D16" s="515"/>
      <c r="E16" s="515"/>
      <c r="F16" s="515"/>
      <c r="G16" s="240"/>
      <c r="H16" s="40" t="s">
        <v>124</v>
      </c>
      <c r="I16" s="40" t="s">
        <v>0</v>
      </c>
      <c r="J16" s="40" t="s">
        <v>0</v>
      </c>
    </row>
    <row r="17" spans="1:10" ht="20.100000000000001" customHeight="1">
      <c r="A17" s="513"/>
      <c r="B17" s="241"/>
      <c r="C17" s="515" t="s">
        <v>417</v>
      </c>
      <c r="D17" s="515"/>
      <c r="E17" s="515"/>
      <c r="F17" s="515"/>
      <c r="G17" s="240"/>
      <c r="H17" s="40">
        <v>7</v>
      </c>
      <c r="I17" s="40">
        <v>7</v>
      </c>
      <c r="J17" s="40">
        <v>7</v>
      </c>
    </row>
    <row r="18" spans="1:10" ht="20.100000000000001" customHeight="1">
      <c r="A18" s="511" t="s">
        <v>416</v>
      </c>
      <c r="B18" s="243"/>
      <c r="C18" s="515" t="s">
        <v>415</v>
      </c>
      <c r="D18" s="515"/>
      <c r="E18" s="515"/>
      <c r="F18" s="515"/>
      <c r="G18" s="242"/>
      <c r="H18" s="40" t="s">
        <v>124</v>
      </c>
      <c r="I18" s="40" t="s">
        <v>0</v>
      </c>
      <c r="J18" s="40" t="s">
        <v>0</v>
      </c>
    </row>
    <row r="19" spans="1:10" ht="20.100000000000001" customHeight="1">
      <c r="A19" s="512"/>
      <c r="B19" s="241"/>
      <c r="C19" s="520" t="s">
        <v>414</v>
      </c>
      <c r="D19" s="520"/>
      <c r="E19" s="520"/>
      <c r="F19" s="520"/>
      <c r="G19" s="240"/>
      <c r="H19" s="40" t="s">
        <v>124</v>
      </c>
      <c r="I19" s="40" t="s">
        <v>0</v>
      </c>
      <c r="J19" s="40" t="s">
        <v>0</v>
      </c>
    </row>
    <row r="20" spans="1:10" ht="20.100000000000001" customHeight="1">
      <c r="A20" s="512"/>
      <c r="B20" s="241"/>
      <c r="C20" s="515" t="s">
        <v>413</v>
      </c>
      <c r="D20" s="515"/>
      <c r="E20" s="515"/>
      <c r="F20" s="515"/>
      <c r="G20" s="240"/>
      <c r="H20" s="40" t="s">
        <v>124</v>
      </c>
      <c r="I20" s="40" t="s">
        <v>0</v>
      </c>
      <c r="J20" s="40" t="s">
        <v>0</v>
      </c>
    </row>
    <row r="21" spans="1:10" ht="20.100000000000001" customHeight="1">
      <c r="A21" s="512"/>
      <c r="B21" s="241"/>
      <c r="C21" s="515" t="s">
        <v>412</v>
      </c>
      <c r="D21" s="515"/>
      <c r="E21" s="515"/>
      <c r="F21" s="515"/>
      <c r="G21" s="240"/>
      <c r="H21" s="40">
        <v>12</v>
      </c>
      <c r="I21" s="40">
        <v>12</v>
      </c>
      <c r="J21" s="40">
        <v>12</v>
      </c>
    </row>
    <row r="22" spans="1:10" ht="20.100000000000001" customHeight="1">
      <c r="A22" s="512"/>
      <c r="B22" s="241"/>
      <c r="C22" s="515" t="s">
        <v>411</v>
      </c>
      <c r="D22" s="515"/>
      <c r="E22" s="515"/>
      <c r="F22" s="515"/>
      <c r="G22" s="240"/>
      <c r="H22" s="40">
        <v>17</v>
      </c>
      <c r="I22" s="40">
        <v>17</v>
      </c>
      <c r="J22" s="40">
        <v>17</v>
      </c>
    </row>
    <row r="23" spans="1:10" ht="20.100000000000001" customHeight="1">
      <c r="A23" s="512"/>
      <c r="B23" s="241"/>
      <c r="C23" s="515" t="s">
        <v>410</v>
      </c>
      <c r="D23" s="515"/>
      <c r="E23" s="515"/>
      <c r="F23" s="515"/>
      <c r="G23" s="240"/>
      <c r="H23" s="40" t="s">
        <v>124</v>
      </c>
      <c r="I23" s="40" t="s">
        <v>0</v>
      </c>
      <c r="J23" s="40" t="s">
        <v>0</v>
      </c>
    </row>
    <row r="24" spans="1:10" ht="20.100000000000001" customHeight="1">
      <c r="A24" s="513"/>
      <c r="B24" s="243"/>
      <c r="C24" s="515" t="s">
        <v>409</v>
      </c>
      <c r="D24" s="515"/>
      <c r="E24" s="515"/>
      <c r="F24" s="515"/>
      <c r="G24" s="242"/>
      <c r="H24" s="40">
        <v>43</v>
      </c>
      <c r="I24" s="40">
        <v>43</v>
      </c>
      <c r="J24" s="40">
        <v>43</v>
      </c>
    </row>
    <row r="25" spans="1:10" ht="20.100000000000001" customHeight="1">
      <c r="A25" s="511" t="s">
        <v>408</v>
      </c>
      <c r="B25" s="241"/>
      <c r="C25" s="515" t="s">
        <v>407</v>
      </c>
      <c r="D25" s="515"/>
      <c r="E25" s="515"/>
      <c r="F25" s="515"/>
      <c r="G25" s="240"/>
      <c r="H25" s="40">
        <v>243</v>
      </c>
      <c r="I25" s="40">
        <v>243</v>
      </c>
      <c r="J25" s="40">
        <v>243</v>
      </c>
    </row>
    <row r="26" spans="1:10" ht="20.100000000000001" customHeight="1">
      <c r="A26" s="512"/>
      <c r="B26" s="241"/>
      <c r="C26" s="515" t="s">
        <v>406</v>
      </c>
      <c r="D26" s="515"/>
      <c r="E26" s="515"/>
      <c r="F26" s="515"/>
      <c r="G26" s="240"/>
      <c r="H26" s="40">
        <v>610</v>
      </c>
      <c r="I26" s="40">
        <v>610</v>
      </c>
      <c r="J26" s="40">
        <v>610</v>
      </c>
    </row>
    <row r="27" spans="1:10" ht="20.100000000000001" customHeight="1">
      <c r="A27" s="512"/>
      <c r="B27" s="241"/>
      <c r="C27" s="515" t="s">
        <v>405</v>
      </c>
      <c r="D27" s="515"/>
      <c r="E27" s="515"/>
      <c r="F27" s="515"/>
      <c r="G27" s="240"/>
      <c r="H27" s="40">
        <v>2</v>
      </c>
      <c r="I27" s="40">
        <v>2</v>
      </c>
      <c r="J27" s="40">
        <v>2</v>
      </c>
    </row>
    <row r="28" spans="1:10" ht="20.100000000000001" customHeight="1">
      <c r="A28" s="512"/>
      <c r="B28" s="241"/>
      <c r="C28" s="515" t="s">
        <v>404</v>
      </c>
      <c r="D28" s="515"/>
      <c r="E28" s="515"/>
      <c r="F28" s="515"/>
      <c r="G28" s="240"/>
      <c r="H28" s="40">
        <v>4</v>
      </c>
      <c r="I28" s="40">
        <v>4</v>
      </c>
      <c r="J28" s="40">
        <v>4</v>
      </c>
    </row>
    <row r="29" spans="1:10" ht="20.100000000000001" customHeight="1">
      <c r="A29" s="512"/>
      <c r="B29" s="241"/>
      <c r="C29" s="515" t="s">
        <v>403</v>
      </c>
      <c r="D29" s="515"/>
      <c r="E29" s="515"/>
      <c r="F29" s="515"/>
      <c r="G29" s="240"/>
      <c r="H29" s="40">
        <v>3</v>
      </c>
      <c r="I29" s="40">
        <v>3</v>
      </c>
      <c r="J29" s="40">
        <v>3</v>
      </c>
    </row>
    <row r="30" spans="1:10" ht="20.100000000000001" customHeight="1">
      <c r="A30" s="512"/>
      <c r="B30" s="241"/>
      <c r="C30" s="515" t="s">
        <v>402</v>
      </c>
      <c r="D30" s="515"/>
      <c r="E30" s="515"/>
      <c r="F30" s="515"/>
      <c r="G30" s="240"/>
      <c r="H30" s="40">
        <v>88</v>
      </c>
      <c r="I30" s="40">
        <v>88</v>
      </c>
      <c r="J30" s="40">
        <v>88</v>
      </c>
    </row>
    <row r="31" spans="1:10" ht="20.100000000000001" customHeight="1">
      <c r="A31" s="512"/>
      <c r="B31" s="241"/>
      <c r="C31" s="515" t="s">
        <v>401</v>
      </c>
      <c r="D31" s="515"/>
      <c r="E31" s="515"/>
      <c r="F31" s="515"/>
      <c r="G31" s="240"/>
      <c r="H31" s="40">
        <v>3</v>
      </c>
      <c r="I31" s="40">
        <v>3</v>
      </c>
      <c r="J31" s="40">
        <v>3</v>
      </c>
    </row>
    <row r="32" spans="1:10" ht="20.100000000000001" customHeight="1" thickBot="1">
      <c r="A32" s="519"/>
      <c r="B32" s="239"/>
      <c r="C32" s="518" t="s">
        <v>400</v>
      </c>
      <c r="D32" s="518"/>
      <c r="E32" s="518"/>
      <c r="F32" s="518"/>
      <c r="G32" s="238"/>
      <c r="H32" s="28" t="s">
        <v>399</v>
      </c>
      <c r="I32" s="28" t="s">
        <v>398</v>
      </c>
      <c r="J32" s="28" t="s">
        <v>398</v>
      </c>
    </row>
    <row r="33" spans="1:10" s="1" customFormat="1" ht="24" customHeight="1">
      <c r="A33" s="410" t="s">
        <v>397</v>
      </c>
      <c r="B33" s="410"/>
      <c r="C33" s="410"/>
      <c r="J33" s="27" t="s">
        <v>396</v>
      </c>
    </row>
  </sheetData>
  <mergeCells count="34">
    <mergeCell ref="C24:F24"/>
    <mergeCell ref="C26:F26"/>
    <mergeCell ref="A3:G3"/>
    <mergeCell ref="A4:A17"/>
    <mergeCell ref="C15:F15"/>
    <mergeCell ref="A33:C33"/>
    <mergeCell ref="C23:F23"/>
    <mergeCell ref="C25:F25"/>
    <mergeCell ref="C17:F17"/>
    <mergeCell ref="C32:F32"/>
    <mergeCell ref="A25:A32"/>
    <mergeCell ref="C27:F27"/>
    <mergeCell ref="C28:F28"/>
    <mergeCell ref="C31:F31"/>
    <mergeCell ref="C29:F29"/>
    <mergeCell ref="C30:F30"/>
    <mergeCell ref="C19:F19"/>
    <mergeCell ref="C20:F20"/>
    <mergeCell ref="A18:A24"/>
    <mergeCell ref="C4:F4"/>
    <mergeCell ref="C5:F5"/>
    <mergeCell ref="C7:F7"/>
    <mergeCell ref="C8:F8"/>
    <mergeCell ref="C9:F9"/>
    <mergeCell ref="C10:F10"/>
    <mergeCell ref="C18:F18"/>
    <mergeCell ref="C16:F16"/>
    <mergeCell ref="C11:F11"/>
    <mergeCell ref="C12:F12"/>
    <mergeCell ref="C13:F13"/>
    <mergeCell ref="C14:F14"/>
    <mergeCell ref="C6:F6"/>
    <mergeCell ref="C21:F21"/>
    <mergeCell ref="C22:F22"/>
  </mergeCells>
  <phoneticPr fontId="2"/>
  <pageMargins left="0.78740157480314965" right="0.78740157480314965" top="0.98425196850393704" bottom="0.98425196850393704" header="0.51181102362204722" footer="0.51181102362204722"/>
  <pageSetup paperSize="9" scale="95" orientation="portrait" horizontalDpi="300" verticalDpi="300" r:id="rId1"/>
  <headerFooter alignWithMargins="0">
    <oddFooter>&amp;C&amp;"ＭＳ Ｐ明朝,標準"－８３－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7E45-103F-4E9B-8C43-414255777E66}">
  <dimension ref="A1:AS42"/>
  <sheetViews>
    <sheetView view="pageBreakPreview" zoomScale="75" zoomScaleNormal="75" zoomScaleSheetLayoutView="75" workbookViewId="0">
      <selection activeCell="A12" sqref="A12"/>
    </sheetView>
  </sheetViews>
  <sheetFormatPr defaultColWidth="3.625" defaultRowHeight="18" customHeight="1"/>
  <cols>
    <col min="1" max="1" width="4.125" style="69" customWidth="1"/>
    <col min="2" max="2" width="8.875" style="69" customWidth="1"/>
    <col min="3" max="26" width="4.125" style="69" customWidth="1"/>
    <col min="27" max="28" width="4.375" style="69" customWidth="1"/>
    <col min="29" max="45" width="4.125" style="69" customWidth="1"/>
    <col min="46" max="16384" width="3.625" style="81"/>
  </cols>
  <sheetData>
    <row r="1" spans="1:45" s="2" customFormat="1" ht="18" customHeight="1">
      <c r="A1" s="261" t="s">
        <v>535</v>
      </c>
      <c r="B1" s="261"/>
      <c r="C1" s="261"/>
      <c r="D1" s="26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Q1" s="1"/>
      <c r="AR1" s="1"/>
      <c r="AS1" s="1"/>
    </row>
    <row r="2" spans="1:45" s="2" customFormat="1" ht="18" customHeight="1" thickBot="1">
      <c r="A2" s="130" t="s">
        <v>534</v>
      </c>
      <c r="B2" s="130"/>
      <c r="C2" s="13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9"/>
      <c r="AK2" s="19"/>
      <c r="AL2" s="19"/>
      <c r="AM2" s="1"/>
      <c r="AN2" s="1"/>
      <c r="AQ2" s="1"/>
      <c r="AR2" s="1"/>
      <c r="AS2" s="1"/>
    </row>
    <row r="3" spans="1:45" ht="25.5" customHeight="1">
      <c r="A3" s="554" t="s">
        <v>533</v>
      </c>
      <c r="B3" s="554"/>
      <c r="C3" s="554"/>
      <c r="D3" s="554"/>
      <c r="E3" s="555"/>
      <c r="F3" s="260"/>
      <c r="G3" s="259"/>
      <c r="H3" s="554" t="s">
        <v>532</v>
      </c>
      <c r="I3" s="554"/>
      <c r="J3" s="554"/>
      <c r="K3" s="554"/>
      <c r="L3" s="555"/>
      <c r="M3" s="552" t="s">
        <v>531</v>
      </c>
      <c r="N3" s="405"/>
      <c r="O3" s="552" t="s">
        <v>530</v>
      </c>
      <c r="P3" s="405"/>
      <c r="Q3" s="552" t="s">
        <v>529</v>
      </c>
      <c r="R3" s="405"/>
      <c r="S3" s="552" t="s">
        <v>528</v>
      </c>
      <c r="T3" s="405"/>
      <c r="U3" s="552" t="s">
        <v>527</v>
      </c>
      <c r="V3" s="404"/>
      <c r="W3" s="552" t="s">
        <v>526</v>
      </c>
      <c r="X3" s="405"/>
      <c r="Y3" s="552" t="s">
        <v>525</v>
      </c>
      <c r="Z3" s="405"/>
      <c r="AA3" s="542" t="s">
        <v>524</v>
      </c>
      <c r="AB3" s="543"/>
      <c r="AC3" s="542" t="s">
        <v>523</v>
      </c>
      <c r="AD3" s="543"/>
      <c r="AE3" s="542" t="s">
        <v>522</v>
      </c>
      <c r="AF3" s="543"/>
      <c r="AG3" s="542" t="s">
        <v>521</v>
      </c>
      <c r="AH3" s="543"/>
      <c r="AI3" s="542" t="s">
        <v>520</v>
      </c>
      <c r="AJ3" s="543"/>
      <c r="AK3" s="542" t="s">
        <v>292</v>
      </c>
      <c r="AL3" s="403"/>
      <c r="AM3" s="6"/>
      <c r="AN3" s="6"/>
      <c r="AO3" s="81"/>
      <c r="AP3" s="81"/>
      <c r="AQ3" s="81"/>
    </row>
    <row r="4" spans="1:45" ht="25.5" customHeight="1">
      <c r="A4" s="537"/>
      <c r="B4" s="537"/>
      <c r="C4" s="537"/>
      <c r="D4" s="537"/>
      <c r="E4" s="538"/>
      <c r="F4" s="556" t="s">
        <v>519</v>
      </c>
      <c r="G4" s="537"/>
      <c r="H4" s="537"/>
      <c r="I4" s="537"/>
      <c r="J4" s="537"/>
      <c r="K4" s="258"/>
      <c r="L4" s="258"/>
      <c r="M4" s="424"/>
      <c r="N4" s="426"/>
      <c r="O4" s="424"/>
      <c r="P4" s="426"/>
      <c r="Q4" s="424"/>
      <c r="R4" s="426"/>
      <c r="S4" s="424"/>
      <c r="T4" s="426"/>
      <c r="U4" s="424"/>
      <c r="V4" s="425"/>
      <c r="W4" s="424"/>
      <c r="X4" s="426"/>
      <c r="Y4" s="424"/>
      <c r="Z4" s="426"/>
      <c r="AA4" s="506"/>
      <c r="AB4" s="506"/>
      <c r="AC4" s="506"/>
      <c r="AD4" s="506"/>
      <c r="AE4" s="506"/>
      <c r="AF4" s="506"/>
      <c r="AG4" s="506"/>
      <c r="AH4" s="506"/>
      <c r="AI4" s="506"/>
      <c r="AJ4" s="506"/>
      <c r="AK4" s="506"/>
      <c r="AL4" s="424"/>
      <c r="AM4" s="6"/>
      <c r="AN4" s="6"/>
      <c r="AO4" s="81"/>
      <c r="AP4" s="81"/>
      <c r="AQ4" s="81"/>
    </row>
    <row r="5" spans="1:45" ht="25.5" customHeight="1">
      <c r="A5" s="535" t="s">
        <v>14</v>
      </c>
      <c r="B5" s="535"/>
      <c r="C5" s="535"/>
      <c r="D5" s="535"/>
      <c r="E5" s="536"/>
      <c r="F5" s="528" t="s">
        <v>389</v>
      </c>
      <c r="G5" s="529"/>
      <c r="H5" s="529"/>
      <c r="I5" s="529"/>
      <c r="J5" s="529"/>
      <c r="K5" s="529"/>
      <c r="L5" s="530"/>
      <c r="M5" s="527">
        <v>2</v>
      </c>
      <c r="N5" s="523"/>
      <c r="O5" s="523">
        <v>6</v>
      </c>
      <c r="P5" s="523"/>
      <c r="Q5" s="523">
        <v>3</v>
      </c>
      <c r="R5" s="523"/>
      <c r="S5" s="523">
        <v>6</v>
      </c>
      <c r="T5" s="523"/>
      <c r="U5" s="523">
        <v>5</v>
      </c>
      <c r="V5" s="523"/>
      <c r="W5" s="523">
        <v>6</v>
      </c>
      <c r="X5" s="523"/>
      <c r="Y5" s="523">
        <v>12</v>
      </c>
      <c r="Z5" s="523"/>
      <c r="AA5" s="523">
        <v>8</v>
      </c>
      <c r="AB5" s="523"/>
      <c r="AC5" s="523">
        <v>8</v>
      </c>
      <c r="AD5" s="523"/>
      <c r="AE5" s="523">
        <v>8</v>
      </c>
      <c r="AF5" s="523"/>
      <c r="AG5" s="523">
        <v>7</v>
      </c>
      <c r="AH5" s="523"/>
      <c r="AI5" s="523">
        <v>16</v>
      </c>
      <c r="AJ5" s="523"/>
      <c r="AK5" s="539">
        <f t="shared" ref="AK5:AK10" si="0">SUM(M5:AJ5)</f>
        <v>87</v>
      </c>
      <c r="AL5" s="539"/>
      <c r="AM5" s="257"/>
      <c r="AN5" s="257"/>
      <c r="AO5" s="81"/>
      <c r="AP5" s="81"/>
      <c r="AQ5" s="81"/>
    </row>
    <row r="6" spans="1:45" ht="25.5" customHeight="1">
      <c r="A6" s="537"/>
      <c r="B6" s="537"/>
      <c r="C6" s="537"/>
      <c r="D6" s="537"/>
      <c r="E6" s="538"/>
      <c r="F6" s="528" t="s">
        <v>388</v>
      </c>
      <c r="G6" s="529"/>
      <c r="H6" s="529"/>
      <c r="I6" s="529"/>
      <c r="J6" s="529"/>
      <c r="K6" s="529"/>
      <c r="L6" s="530"/>
      <c r="M6" s="524">
        <v>96</v>
      </c>
      <c r="N6" s="522"/>
      <c r="O6" s="522">
        <v>215</v>
      </c>
      <c r="P6" s="522"/>
      <c r="Q6" s="522">
        <v>303</v>
      </c>
      <c r="R6" s="522"/>
      <c r="S6" s="522">
        <v>285</v>
      </c>
      <c r="T6" s="522"/>
      <c r="U6" s="522">
        <v>234</v>
      </c>
      <c r="V6" s="522"/>
      <c r="W6" s="522">
        <v>188</v>
      </c>
      <c r="X6" s="522"/>
      <c r="Y6" s="522">
        <v>2603</v>
      </c>
      <c r="Z6" s="522"/>
      <c r="AA6" s="522">
        <v>507</v>
      </c>
      <c r="AB6" s="522"/>
      <c r="AC6" s="522">
        <v>253</v>
      </c>
      <c r="AD6" s="522"/>
      <c r="AE6" s="522">
        <v>295</v>
      </c>
      <c r="AF6" s="522"/>
      <c r="AG6" s="522">
        <v>279</v>
      </c>
      <c r="AH6" s="522"/>
      <c r="AI6" s="522">
        <v>641</v>
      </c>
      <c r="AJ6" s="522"/>
      <c r="AK6" s="522">
        <f t="shared" si="0"/>
        <v>5899</v>
      </c>
      <c r="AL6" s="522"/>
      <c r="AM6" s="257"/>
      <c r="AN6" s="257"/>
      <c r="AO6" s="81"/>
      <c r="AP6" s="81"/>
      <c r="AQ6" s="81"/>
    </row>
    <row r="7" spans="1:45" ht="25.5" customHeight="1">
      <c r="A7" s="535" t="s">
        <v>13</v>
      </c>
      <c r="B7" s="535"/>
      <c r="C7" s="535"/>
      <c r="D7" s="535"/>
      <c r="E7" s="536"/>
      <c r="F7" s="528" t="s">
        <v>389</v>
      </c>
      <c r="G7" s="529"/>
      <c r="H7" s="529"/>
      <c r="I7" s="529"/>
      <c r="J7" s="529"/>
      <c r="K7" s="529"/>
      <c r="L7" s="530"/>
      <c r="M7" s="527">
        <v>11</v>
      </c>
      <c r="N7" s="523"/>
      <c r="O7" s="523">
        <v>7</v>
      </c>
      <c r="P7" s="523"/>
      <c r="Q7" s="523">
        <v>7</v>
      </c>
      <c r="R7" s="523"/>
      <c r="S7" s="523">
        <v>9</v>
      </c>
      <c r="T7" s="523"/>
      <c r="U7" s="523">
        <v>21</v>
      </c>
      <c r="V7" s="523"/>
      <c r="W7" s="523">
        <v>12</v>
      </c>
      <c r="X7" s="523"/>
      <c r="Y7" s="523">
        <v>10</v>
      </c>
      <c r="Z7" s="523"/>
      <c r="AA7" s="523">
        <v>7</v>
      </c>
      <c r="AB7" s="523"/>
      <c r="AC7" s="523">
        <v>8</v>
      </c>
      <c r="AD7" s="523"/>
      <c r="AE7" s="523">
        <v>6</v>
      </c>
      <c r="AF7" s="523"/>
      <c r="AG7" s="523">
        <v>5</v>
      </c>
      <c r="AH7" s="523"/>
      <c r="AI7" s="523">
        <v>15</v>
      </c>
      <c r="AJ7" s="523"/>
      <c r="AK7" s="539">
        <f t="shared" si="0"/>
        <v>118</v>
      </c>
      <c r="AL7" s="539"/>
      <c r="AM7" s="257"/>
      <c r="AN7" s="257"/>
      <c r="AO7" s="81"/>
      <c r="AP7" s="81"/>
      <c r="AQ7" s="81"/>
    </row>
    <row r="8" spans="1:45" ht="25.5" customHeight="1">
      <c r="A8" s="537"/>
      <c r="B8" s="537"/>
      <c r="C8" s="537"/>
      <c r="D8" s="537"/>
      <c r="E8" s="538"/>
      <c r="F8" s="528" t="s">
        <v>388</v>
      </c>
      <c r="G8" s="529"/>
      <c r="H8" s="529"/>
      <c r="I8" s="529"/>
      <c r="J8" s="529"/>
      <c r="K8" s="529"/>
      <c r="L8" s="530"/>
      <c r="M8" s="524">
        <v>739</v>
      </c>
      <c r="N8" s="522"/>
      <c r="O8" s="522">
        <v>310</v>
      </c>
      <c r="P8" s="522"/>
      <c r="Q8" s="522">
        <v>441</v>
      </c>
      <c r="R8" s="522"/>
      <c r="S8" s="522">
        <v>457</v>
      </c>
      <c r="T8" s="522"/>
      <c r="U8" s="522">
        <v>1029</v>
      </c>
      <c r="V8" s="522"/>
      <c r="W8" s="522">
        <v>649</v>
      </c>
      <c r="X8" s="522"/>
      <c r="Y8" s="522">
        <v>389</v>
      </c>
      <c r="Z8" s="522"/>
      <c r="AA8" s="522">
        <v>3726</v>
      </c>
      <c r="AB8" s="522"/>
      <c r="AC8" s="522">
        <v>461</v>
      </c>
      <c r="AD8" s="522"/>
      <c r="AE8" s="522">
        <v>360</v>
      </c>
      <c r="AF8" s="522"/>
      <c r="AG8" s="522">
        <v>234</v>
      </c>
      <c r="AH8" s="522"/>
      <c r="AI8" s="522">
        <v>783</v>
      </c>
      <c r="AJ8" s="522"/>
      <c r="AK8" s="522">
        <f t="shared" si="0"/>
        <v>9578</v>
      </c>
      <c r="AL8" s="522"/>
      <c r="AM8" s="257"/>
      <c r="AN8" s="257"/>
      <c r="AO8" s="81"/>
      <c r="AP8" s="81"/>
    </row>
    <row r="9" spans="1:45" ht="25.5" customHeight="1">
      <c r="A9" s="531" t="s">
        <v>12</v>
      </c>
      <c r="B9" s="531"/>
      <c r="C9" s="531"/>
      <c r="D9" s="531"/>
      <c r="E9" s="532"/>
      <c r="F9" s="528" t="s">
        <v>389</v>
      </c>
      <c r="G9" s="529"/>
      <c r="H9" s="529"/>
      <c r="I9" s="529"/>
      <c r="J9" s="529"/>
      <c r="K9" s="529"/>
      <c r="L9" s="530"/>
      <c r="M9" s="527">
        <v>9</v>
      </c>
      <c r="N9" s="523"/>
      <c r="O9" s="523">
        <v>9</v>
      </c>
      <c r="P9" s="523"/>
      <c r="Q9" s="523">
        <v>4</v>
      </c>
      <c r="R9" s="523"/>
      <c r="S9" s="523">
        <v>13</v>
      </c>
      <c r="T9" s="523"/>
      <c r="U9" s="523">
        <v>18</v>
      </c>
      <c r="V9" s="523"/>
      <c r="W9" s="523">
        <v>12</v>
      </c>
      <c r="X9" s="523"/>
      <c r="Y9" s="523">
        <v>14</v>
      </c>
      <c r="Z9" s="523"/>
      <c r="AA9" s="523">
        <v>10</v>
      </c>
      <c r="AB9" s="523"/>
      <c r="AC9" s="523">
        <v>7</v>
      </c>
      <c r="AD9" s="523"/>
      <c r="AE9" s="523">
        <v>6</v>
      </c>
      <c r="AF9" s="523"/>
      <c r="AG9" s="523">
        <v>12</v>
      </c>
      <c r="AH9" s="523"/>
      <c r="AI9" s="523">
        <v>19</v>
      </c>
      <c r="AJ9" s="523"/>
      <c r="AK9" s="539">
        <f t="shared" si="0"/>
        <v>133</v>
      </c>
      <c r="AL9" s="539"/>
      <c r="AM9" s="257"/>
      <c r="AN9" s="257"/>
      <c r="AO9" s="81"/>
      <c r="AP9" s="81"/>
      <c r="AQ9" s="81"/>
    </row>
    <row r="10" spans="1:45" ht="25.5" customHeight="1" thickBot="1">
      <c r="A10" s="533"/>
      <c r="B10" s="533"/>
      <c r="C10" s="533"/>
      <c r="D10" s="533"/>
      <c r="E10" s="534"/>
      <c r="F10" s="528" t="s">
        <v>388</v>
      </c>
      <c r="G10" s="529"/>
      <c r="H10" s="529"/>
      <c r="I10" s="529"/>
      <c r="J10" s="529"/>
      <c r="K10" s="529"/>
      <c r="L10" s="530"/>
      <c r="M10" s="524">
        <v>394</v>
      </c>
      <c r="N10" s="522"/>
      <c r="O10" s="522">
        <v>504</v>
      </c>
      <c r="P10" s="522"/>
      <c r="Q10" s="522">
        <v>158</v>
      </c>
      <c r="R10" s="522"/>
      <c r="S10" s="522">
        <v>769</v>
      </c>
      <c r="T10" s="522"/>
      <c r="U10" s="522">
        <v>1535</v>
      </c>
      <c r="V10" s="522"/>
      <c r="W10" s="522">
        <v>738</v>
      </c>
      <c r="X10" s="522"/>
      <c r="Y10" s="522">
        <v>1209</v>
      </c>
      <c r="Z10" s="522"/>
      <c r="AA10" s="522">
        <v>2458</v>
      </c>
      <c r="AB10" s="522"/>
      <c r="AC10" s="522">
        <v>772</v>
      </c>
      <c r="AD10" s="522"/>
      <c r="AE10" s="522">
        <v>277</v>
      </c>
      <c r="AF10" s="522"/>
      <c r="AG10" s="522">
        <v>395</v>
      </c>
      <c r="AH10" s="522"/>
      <c r="AI10" s="522">
        <v>677</v>
      </c>
      <c r="AJ10" s="522"/>
      <c r="AK10" s="522">
        <f t="shared" si="0"/>
        <v>9886</v>
      </c>
      <c r="AL10" s="522"/>
      <c r="AM10" s="257"/>
      <c r="AN10" s="257"/>
      <c r="AO10" s="81"/>
      <c r="AP10" s="81"/>
    </row>
    <row r="11" spans="1:45" ht="10.5" customHeight="1">
      <c r="D11" s="81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O11" s="81"/>
      <c r="AP11" s="81"/>
    </row>
    <row r="12" spans="1:45" s="253" customFormat="1" ht="18" customHeight="1" thickBot="1">
      <c r="A12" s="130" t="s">
        <v>433</v>
      </c>
      <c r="B12" s="130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Q12" s="254"/>
      <c r="AR12" s="254"/>
      <c r="AS12" s="254"/>
    </row>
    <row r="13" spans="1:45" ht="23.25" customHeight="1">
      <c r="A13" s="404" t="s">
        <v>137</v>
      </c>
      <c r="B13" s="405"/>
      <c r="C13" s="252"/>
      <c r="D13" s="237"/>
      <c r="E13" s="407" t="s">
        <v>518</v>
      </c>
      <c r="F13" s="407"/>
      <c r="G13" s="407"/>
      <c r="H13" s="407"/>
      <c r="I13" s="404"/>
      <c r="J13" s="407"/>
      <c r="K13" s="407"/>
      <c r="L13" s="407"/>
      <c r="M13" s="407"/>
      <c r="N13" s="407"/>
      <c r="O13" s="407"/>
      <c r="P13" s="407"/>
      <c r="Q13" s="407"/>
      <c r="R13" s="407"/>
      <c r="S13" s="407"/>
      <c r="T13" s="407"/>
      <c r="U13" s="237"/>
      <c r="V13" s="237"/>
      <c r="W13" s="237"/>
      <c r="X13" s="237"/>
      <c r="Y13" s="237"/>
      <c r="Z13" s="407"/>
      <c r="AA13" s="407"/>
      <c r="AB13" s="31"/>
      <c r="AC13" s="252"/>
      <c r="AD13" s="237"/>
      <c r="AE13" s="237"/>
      <c r="AF13" s="407" t="s">
        <v>517</v>
      </c>
      <c r="AG13" s="407"/>
      <c r="AH13" s="407"/>
      <c r="AI13" s="407"/>
      <c r="AJ13" s="407"/>
      <c r="AK13" s="407"/>
      <c r="AL13" s="407"/>
      <c r="AM13" s="407"/>
      <c r="AN13" s="407"/>
      <c r="AO13" s="407"/>
      <c r="AP13" s="237"/>
      <c r="AQ13" s="81"/>
    </row>
    <row r="14" spans="1:45" ht="23.25" customHeight="1">
      <c r="A14" s="428"/>
      <c r="B14" s="551"/>
      <c r="C14" s="251"/>
      <c r="D14" s="81"/>
      <c r="E14" s="246"/>
      <c r="F14" s="246"/>
      <c r="G14" s="246"/>
      <c r="H14" s="235"/>
      <c r="I14" s="247"/>
      <c r="J14" s="235"/>
      <c r="K14" s="246"/>
      <c r="L14" s="246"/>
      <c r="M14" s="246"/>
      <c r="N14" s="247"/>
      <c r="O14" s="246"/>
      <c r="P14" s="246"/>
      <c r="Q14" s="246"/>
      <c r="R14" s="246"/>
      <c r="S14" s="246"/>
      <c r="T14" s="246"/>
      <c r="U14" s="247"/>
      <c r="V14" s="246"/>
      <c r="W14" s="247"/>
      <c r="X14" s="246"/>
      <c r="Y14" s="246"/>
      <c r="Z14" s="250"/>
      <c r="AA14" s="250"/>
      <c r="AB14" s="249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  <c r="AM14" s="246"/>
      <c r="AN14" s="246"/>
      <c r="AO14" s="246"/>
      <c r="AP14" s="246"/>
      <c r="AQ14" s="81"/>
    </row>
    <row r="15" spans="1:45" ht="23.25" customHeight="1">
      <c r="A15" s="428"/>
      <c r="B15" s="551"/>
      <c r="C15" s="549" t="s">
        <v>516</v>
      </c>
      <c r="D15" s="562"/>
      <c r="E15" s="549" t="s">
        <v>515</v>
      </c>
      <c r="F15" s="549" t="s">
        <v>514</v>
      </c>
      <c r="G15" s="549" t="s">
        <v>513</v>
      </c>
      <c r="H15" s="557"/>
      <c r="I15" s="540" t="s">
        <v>512</v>
      </c>
      <c r="J15" s="540" t="s">
        <v>511</v>
      </c>
      <c r="K15" s="549" t="s">
        <v>510</v>
      </c>
      <c r="L15" s="549" t="s">
        <v>509</v>
      </c>
      <c r="M15" s="549" t="s">
        <v>508</v>
      </c>
      <c r="N15" s="525" t="s">
        <v>507</v>
      </c>
      <c r="O15" s="549" t="s">
        <v>506</v>
      </c>
      <c r="P15" s="549" t="s">
        <v>505</v>
      </c>
      <c r="Q15" s="549" t="s">
        <v>504</v>
      </c>
      <c r="R15" s="549" t="s">
        <v>503</v>
      </c>
      <c r="S15" s="549" t="s">
        <v>502</v>
      </c>
      <c r="T15" s="549" t="s">
        <v>501</v>
      </c>
      <c r="U15" s="525" t="s">
        <v>500</v>
      </c>
      <c r="V15" s="549" t="s">
        <v>499</v>
      </c>
      <c r="W15" s="525" t="s">
        <v>498</v>
      </c>
      <c r="X15" s="525" t="s">
        <v>497</v>
      </c>
      <c r="Y15" s="525" t="s">
        <v>496</v>
      </c>
      <c r="Z15" s="540" t="s">
        <v>495</v>
      </c>
      <c r="AA15" s="540" t="s">
        <v>494</v>
      </c>
      <c r="AB15" s="544" t="s">
        <v>493</v>
      </c>
      <c r="AC15" s="525" t="s">
        <v>492</v>
      </c>
      <c r="AD15" s="525" t="s">
        <v>491</v>
      </c>
      <c r="AE15" s="525" t="s">
        <v>490</v>
      </c>
      <c r="AF15" s="525" t="s">
        <v>489</v>
      </c>
      <c r="AG15" s="525" t="s">
        <v>488</v>
      </c>
      <c r="AH15" s="525" t="s">
        <v>487</v>
      </c>
      <c r="AI15" s="525" t="s">
        <v>486</v>
      </c>
      <c r="AJ15" s="525" t="s">
        <v>485</v>
      </c>
      <c r="AK15" s="525" t="s">
        <v>484</v>
      </c>
      <c r="AL15" s="525" t="s">
        <v>483</v>
      </c>
      <c r="AM15" s="525" t="s">
        <v>482</v>
      </c>
      <c r="AN15" s="525" t="s">
        <v>481</v>
      </c>
      <c r="AO15" s="525" t="s">
        <v>480</v>
      </c>
      <c r="AP15" s="549" t="s">
        <v>479</v>
      </c>
      <c r="AQ15" s="553"/>
    </row>
    <row r="16" spans="1:45" ht="23.25" customHeight="1">
      <c r="A16" s="428"/>
      <c r="B16" s="551"/>
      <c r="C16" s="558"/>
      <c r="D16" s="562"/>
      <c r="E16" s="549"/>
      <c r="F16" s="549"/>
      <c r="G16" s="558"/>
      <c r="H16" s="557"/>
      <c r="I16" s="540"/>
      <c r="J16" s="540"/>
      <c r="K16" s="549"/>
      <c r="L16" s="549"/>
      <c r="M16" s="549"/>
      <c r="N16" s="525"/>
      <c r="O16" s="549"/>
      <c r="P16" s="549"/>
      <c r="Q16" s="549"/>
      <c r="R16" s="549"/>
      <c r="S16" s="549"/>
      <c r="T16" s="549"/>
      <c r="U16" s="525"/>
      <c r="V16" s="549"/>
      <c r="W16" s="525"/>
      <c r="X16" s="525"/>
      <c r="Y16" s="525"/>
      <c r="Z16" s="540"/>
      <c r="AA16" s="540"/>
      <c r="AB16" s="544"/>
      <c r="AC16" s="525"/>
      <c r="AD16" s="525"/>
      <c r="AE16" s="525"/>
      <c r="AF16" s="525"/>
      <c r="AG16" s="525"/>
      <c r="AH16" s="525"/>
      <c r="AI16" s="525"/>
      <c r="AJ16" s="525"/>
      <c r="AK16" s="525"/>
      <c r="AL16" s="525"/>
      <c r="AM16" s="525"/>
      <c r="AN16" s="525"/>
      <c r="AO16" s="525"/>
      <c r="AP16" s="549"/>
      <c r="AQ16" s="553"/>
    </row>
    <row r="17" spans="1:45" ht="23.25" customHeight="1">
      <c r="A17" s="428"/>
      <c r="B17" s="551"/>
      <c r="C17" s="558"/>
      <c r="D17" s="562"/>
      <c r="E17" s="549"/>
      <c r="F17" s="549"/>
      <c r="G17" s="558"/>
      <c r="H17" s="557"/>
      <c r="I17" s="540"/>
      <c r="J17" s="540"/>
      <c r="K17" s="549"/>
      <c r="L17" s="549"/>
      <c r="M17" s="549"/>
      <c r="N17" s="525"/>
      <c r="O17" s="549"/>
      <c r="P17" s="549"/>
      <c r="Q17" s="549"/>
      <c r="R17" s="549"/>
      <c r="S17" s="549"/>
      <c r="T17" s="549"/>
      <c r="U17" s="525"/>
      <c r="V17" s="549"/>
      <c r="W17" s="525"/>
      <c r="X17" s="525"/>
      <c r="Y17" s="525"/>
      <c r="Z17" s="540"/>
      <c r="AA17" s="540"/>
      <c r="AB17" s="544"/>
      <c r="AC17" s="525"/>
      <c r="AD17" s="525"/>
      <c r="AE17" s="525"/>
      <c r="AF17" s="525"/>
      <c r="AG17" s="525"/>
      <c r="AH17" s="525"/>
      <c r="AI17" s="525"/>
      <c r="AJ17" s="525"/>
      <c r="AK17" s="525"/>
      <c r="AL17" s="525"/>
      <c r="AM17" s="525"/>
      <c r="AN17" s="525"/>
      <c r="AO17" s="525"/>
      <c r="AP17" s="549"/>
      <c r="AQ17" s="553"/>
    </row>
    <row r="18" spans="1:45" ht="23.25" customHeight="1">
      <c r="A18" s="428"/>
      <c r="B18" s="551"/>
      <c r="C18" s="558"/>
      <c r="D18" s="562"/>
      <c r="E18" s="549"/>
      <c r="F18" s="549"/>
      <c r="G18" s="558"/>
      <c r="H18" s="557"/>
      <c r="I18" s="540"/>
      <c r="J18" s="540"/>
      <c r="K18" s="549"/>
      <c r="L18" s="549"/>
      <c r="M18" s="549"/>
      <c r="N18" s="525"/>
      <c r="O18" s="549"/>
      <c r="P18" s="549"/>
      <c r="Q18" s="549"/>
      <c r="R18" s="549"/>
      <c r="S18" s="549"/>
      <c r="T18" s="549"/>
      <c r="U18" s="525"/>
      <c r="V18" s="549"/>
      <c r="W18" s="525"/>
      <c r="X18" s="525"/>
      <c r="Y18" s="525"/>
      <c r="Z18" s="540"/>
      <c r="AA18" s="540"/>
      <c r="AB18" s="544"/>
      <c r="AC18" s="525"/>
      <c r="AD18" s="525"/>
      <c r="AE18" s="525"/>
      <c r="AF18" s="525"/>
      <c r="AG18" s="525"/>
      <c r="AH18" s="525"/>
      <c r="AI18" s="525"/>
      <c r="AJ18" s="525"/>
      <c r="AK18" s="525"/>
      <c r="AL18" s="525"/>
      <c r="AM18" s="525"/>
      <c r="AN18" s="525"/>
      <c r="AO18" s="525"/>
      <c r="AP18" s="549"/>
      <c r="AQ18" s="553"/>
    </row>
    <row r="19" spans="1:45" ht="23.25" customHeight="1">
      <c r="A19" s="428"/>
      <c r="B19" s="551"/>
      <c r="C19" s="558"/>
      <c r="D19" s="562"/>
      <c r="E19" s="549"/>
      <c r="F19" s="549"/>
      <c r="G19" s="558"/>
      <c r="H19" s="557"/>
      <c r="I19" s="540"/>
      <c r="J19" s="540"/>
      <c r="K19" s="549"/>
      <c r="L19" s="549"/>
      <c r="M19" s="549"/>
      <c r="N19" s="525"/>
      <c r="O19" s="549"/>
      <c r="P19" s="549"/>
      <c r="Q19" s="549"/>
      <c r="R19" s="549"/>
      <c r="S19" s="549"/>
      <c r="T19" s="549"/>
      <c r="U19" s="525"/>
      <c r="V19" s="549"/>
      <c r="W19" s="525"/>
      <c r="X19" s="525"/>
      <c r="Y19" s="525"/>
      <c r="Z19" s="540"/>
      <c r="AA19" s="540"/>
      <c r="AB19" s="544"/>
      <c r="AC19" s="525"/>
      <c r="AD19" s="525"/>
      <c r="AE19" s="525"/>
      <c r="AF19" s="525"/>
      <c r="AG19" s="525"/>
      <c r="AH19" s="525"/>
      <c r="AI19" s="525"/>
      <c r="AJ19" s="525"/>
      <c r="AK19" s="525"/>
      <c r="AL19" s="525"/>
      <c r="AM19" s="525"/>
      <c r="AN19" s="525"/>
      <c r="AO19" s="525"/>
      <c r="AP19" s="549"/>
      <c r="AQ19" s="553"/>
    </row>
    <row r="20" spans="1:45" ht="23.25" customHeight="1">
      <c r="A20" s="428"/>
      <c r="B20" s="551"/>
      <c r="C20" s="558"/>
      <c r="D20" s="562"/>
      <c r="E20" s="549"/>
      <c r="F20" s="549"/>
      <c r="G20" s="558"/>
      <c r="H20" s="557"/>
      <c r="I20" s="540"/>
      <c r="J20" s="540"/>
      <c r="K20" s="549"/>
      <c r="L20" s="549"/>
      <c r="M20" s="549"/>
      <c r="N20" s="525"/>
      <c r="O20" s="549"/>
      <c r="P20" s="549"/>
      <c r="Q20" s="549"/>
      <c r="R20" s="549"/>
      <c r="S20" s="549"/>
      <c r="T20" s="549"/>
      <c r="U20" s="525"/>
      <c r="V20" s="549"/>
      <c r="W20" s="525"/>
      <c r="X20" s="525"/>
      <c r="Y20" s="525"/>
      <c r="Z20" s="540"/>
      <c r="AA20" s="540"/>
      <c r="AB20" s="544"/>
      <c r="AC20" s="525"/>
      <c r="AD20" s="525"/>
      <c r="AE20" s="525"/>
      <c r="AF20" s="525"/>
      <c r="AG20" s="525"/>
      <c r="AH20" s="525"/>
      <c r="AI20" s="525"/>
      <c r="AJ20" s="525"/>
      <c r="AK20" s="525"/>
      <c r="AL20" s="525"/>
      <c r="AM20" s="525"/>
      <c r="AN20" s="525"/>
      <c r="AO20" s="525"/>
      <c r="AP20" s="549"/>
      <c r="AQ20" s="553"/>
    </row>
    <row r="21" spans="1:45" ht="23.25" customHeight="1">
      <c r="A21" s="428"/>
      <c r="B21" s="551"/>
      <c r="C21" s="558"/>
      <c r="D21" s="562"/>
      <c r="E21" s="549"/>
      <c r="F21" s="549"/>
      <c r="G21" s="558"/>
      <c r="H21" s="557"/>
      <c r="I21" s="540"/>
      <c r="J21" s="540"/>
      <c r="K21" s="549"/>
      <c r="L21" s="549"/>
      <c r="M21" s="549"/>
      <c r="N21" s="525"/>
      <c r="O21" s="549"/>
      <c r="P21" s="549"/>
      <c r="Q21" s="549"/>
      <c r="R21" s="549"/>
      <c r="S21" s="549"/>
      <c r="T21" s="549"/>
      <c r="U21" s="525"/>
      <c r="V21" s="549"/>
      <c r="W21" s="525"/>
      <c r="X21" s="525"/>
      <c r="Y21" s="525"/>
      <c r="Z21" s="540"/>
      <c r="AA21" s="540"/>
      <c r="AB21" s="544"/>
      <c r="AC21" s="525"/>
      <c r="AD21" s="525"/>
      <c r="AE21" s="525"/>
      <c r="AF21" s="525"/>
      <c r="AG21" s="525"/>
      <c r="AH21" s="525"/>
      <c r="AI21" s="525"/>
      <c r="AJ21" s="525"/>
      <c r="AK21" s="525"/>
      <c r="AL21" s="525"/>
      <c r="AM21" s="525"/>
      <c r="AN21" s="525"/>
      <c r="AO21" s="525"/>
      <c r="AP21" s="549"/>
      <c r="AQ21" s="553"/>
    </row>
    <row r="22" spans="1:45" ht="13.5">
      <c r="A22" s="425"/>
      <c r="B22" s="426"/>
      <c r="C22" s="559"/>
      <c r="D22" s="563"/>
      <c r="E22" s="550"/>
      <c r="F22" s="550"/>
      <c r="G22" s="559"/>
      <c r="H22" s="560"/>
      <c r="I22" s="541"/>
      <c r="J22" s="541"/>
      <c r="K22" s="550"/>
      <c r="L22" s="550"/>
      <c r="M22" s="550"/>
      <c r="N22" s="526"/>
      <c r="O22" s="550"/>
      <c r="P22" s="550"/>
      <c r="Q22" s="550"/>
      <c r="R22" s="550"/>
      <c r="S22" s="550"/>
      <c r="T22" s="550"/>
      <c r="U22" s="526"/>
      <c r="V22" s="550"/>
      <c r="W22" s="526"/>
      <c r="X22" s="526"/>
      <c r="Y22" s="526"/>
      <c r="Z22" s="541"/>
      <c r="AA22" s="541"/>
      <c r="AB22" s="545"/>
      <c r="AC22" s="526"/>
      <c r="AD22" s="526"/>
      <c r="AE22" s="526"/>
      <c r="AF22" s="526"/>
      <c r="AG22" s="526"/>
      <c r="AH22" s="526"/>
      <c r="AI22" s="526"/>
      <c r="AJ22" s="526"/>
      <c r="AK22" s="526"/>
      <c r="AL22" s="526"/>
      <c r="AM22" s="526"/>
      <c r="AN22" s="526"/>
      <c r="AO22" s="526"/>
      <c r="AP22" s="549"/>
      <c r="AQ22" s="553"/>
    </row>
    <row r="23" spans="1:45" ht="25.5" customHeight="1">
      <c r="A23" s="401" t="s">
        <v>126</v>
      </c>
      <c r="B23" s="402"/>
      <c r="C23" s="400">
        <v>10</v>
      </c>
      <c r="D23" s="401"/>
      <c r="E23" s="59">
        <v>20</v>
      </c>
      <c r="F23" s="59">
        <v>100</v>
      </c>
      <c r="G23" s="401">
        <v>10</v>
      </c>
      <c r="H23" s="401"/>
      <c r="I23" s="59">
        <v>2</v>
      </c>
      <c r="J23" s="59">
        <v>1</v>
      </c>
      <c r="K23" s="59">
        <v>100</v>
      </c>
      <c r="L23" s="59">
        <v>10</v>
      </c>
      <c r="M23" s="59">
        <v>5</v>
      </c>
      <c r="N23" s="59">
        <v>2</v>
      </c>
      <c r="O23" s="59">
        <v>110</v>
      </c>
      <c r="P23" s="59">
        <v>25</v>
      </c>
      <c r="Q23" s="59">
        <v>1</v>
      </c>
      <c r="R23" s="59">
        <v>50</v>
      </c>
      <c r="S23" s="59">
        <v>6</v>
      </c>
      <c r="T23" s="59">
        <v>5</v>
      </c>
      <c r="U23" s="59">
        <v>2</v>
      </c>
      <c r="V23" s="59">
        <v>2</v>
      </c>
      <c r="W23" s="59">
        <v>1</v>
      </c>
      <c r="X23" s="59">
        <v>6</v>
      </c>
      <c r="Y23" s="59">
        <v>8</v>
      </c>
      <c r="Z23" s="59">
        <v>10</v>
      </c>
      <c r="AA23" s="59">
        <v>40</v>
      </c>
      <c r="AB23" s="59">
        <v>1</v>
      </c>
      <c r="AC23" s="59">
        <v>69</v>
      </c>
      <c r="AD23" s="59">
        <v>6</v>
      </c>
      <c r="AE23" s="59">
        <v>12</v>
      </c>
      <c r="AF23" s="59">
        <v>1</v>
      </c>
      <c r="AG23" s="59">
        <v>2</v>
      </c>
      <c r="AH23" s="59">
        <v>8</v>
      </c>
      <c r="AI23" s="59">
        <v>6</v>
      </c>
      <c r="AJ23" s="59">
        <v>6</v>
      </c>
      <c r="AK23" s="59">
        <v>3</v>
      </c>
      <c r="AL23" s="59">
        <v>37</v>
      </c>
      <c r="AM23" s="59">
        <v>42</v>
      </c>
      <c r="AN23" s="59">
        <v>35</v>
      </c>
      <c r="AO23" s="59" t="s">
        <v>0</v>
      </c>
      <c r="AP23" s="59">
        <v>46</v>
      </c>
      <c r="AQ23" s="6"/>
      <c r="AR23" s="81"/>
      <c r="AS23" s="81"/>
    </row>
    <row r="24" spans="1:45" ht="25.5" customHeight="1">
      <c r="A24" s="401" t="s">
        <v>125</v>
      </c>
      <c r="B24" s="402"/>
      <c r="C24" s="400">
        <v>10</v>
      </c>
      <c r="D24" s="401"/>
      <c r="E24" s="231">
        <v>20</v>
      </c>
      <c r="F24" s="231">
        <v>100</v>
      </c>
      <c r="G24" s="401">
        <v>10</v>
      </c>
      <c r="H24" s="401"/>
      <c r="I24" s="231">
        <v>2</v>
      </c>
      <c r="J24" s="231">
        <v>1</v>
      </c>
      <c r="K24" s="231">
        <v>100</v>
      </c>
      <c r="L24" s="231">
        <v>10</v>
      </c>
      <c r="M24" s="231">
        <v>5</v>
      </c>
      <c r="N24" s="231">
        <v>2</v>
      </c>
      <c r="O24" s="231">
        <v>110</v>
      </c>
      <c r="P24" s="231">
        <v>25</v>
      </c>
      <c r="Q24" s="231">
        <v>1</v>
      </c>
      <c r="R24" s="231">
        <v>50</v>
      </c>
      <c r="S24" s="231">
        <v>6</v>
      </c>
      <c r="T24" s="231">
        <v>5</v>
      </c>
      <c r="U24" s="231">
        <v>2</v>
      </c>
      <c r="V24" s="231">
        <v>2</v>
      </c>
      <c r="W24" s="231">
        <v>1</v>
      </c>
      <c r="X24" s="231">
        <v>6</v>
      </c>
      <c r="Y24" s="231">
        <v>8</v>
      </c>
      <c r="Z24" s="231">
        <v>10</v>
      </c>
      <c r="AA24" s="231">
        <v>40</v>
      </c>
      <c r="AB24" s="231">
        <v>1</v>
      </c>
      <c r="AC24" s="231">
        <v>69</v>
      </c>
      <c r="AD24" s="231">
        <v>6</v>
      </c>
      <c r="AE24" s="231">
        <v>12</v>
      </c>
      <c r="AF24" s="231">
        <v>1</v>
      </c>
      <c r="AG24" s="231">
        <v>2</v>
      </c>
      <c r="AH24" s="231">
        <v>8</v>
      </c>
      <c r="AI24" s="231">
        <v>6</v>
      </c>
      <c r="AJ24" s="231">
        <v>6</v>
      </c>
      <c r="AK24" s="231">
        <v>3</v>
      </c>
      <c r="AL24" s="231">
        <v>37</v>
      </c>
      <c r="AM24" s="231">
        <v>42</v>
      </c>
      <c r="AN24" s="231">
        <v>35</v>
      </c>
      <c r="AO24" s="231" t="s">
        <v>0</v>
      </c>
      <c r="AP24" s="231">
        <v>46</v>
      </c>
      <c r="AQ24" s="6"/>
      <c r="AR24" s="6"/>
      <c r="AS24" s="81"/>
    </row>
    <row r="25" spans="1:45" ht="25.5" customHeight="1" thickBot="1">
      <c r="A25" s="423" t="s">
        <v>123</v>
      </c>
      <c r="B25" s="561"/>
      <c r="C25" s="422">
        <v>10</v>
      </c>
      <c r="D25" s="423"/>
      <c r="E25" s="71">
        <v>20</v>
      </c>
      <c r="F25" s="71">
        <v>100</v>
      </c>
      <c r="G25" s="423">
        <v>10</v>
      </c>
      <c r="H25" s="423"/>
      <c r="I25" s="71">
        <v>2</v>
      </c>
      <c r="J25" s="71">
        <v>1</v>
      </c>
      <c r="K25" s="71">
        <v>100</v>
      </c>
      <c r="L25" s="71">
        <v>10</v>
      </c>
      <c r="M25" s="71">
        <v>5</v>
      </c>
      <c r="N25" s="71">
        <v>2</v>
      </c>
      <c r="O25" s="71">
        <v>110</v>
      </c>
      <c r="P25" s="71">
        <v>25</v>
      </c>
      <c r="Q25" s="71">
        <v>1</v>
      </c>
      <c r="R25" s="71">
        <v>50</v>
      </c>
      <c r="S25" s="71">
        <v>6</v>
      </c>
      <c r="T25" s="71">
        <v>5</v>
      </c>
      <c r="U25" s="71">
        <v>2</v>
      </c>
      <c r="V25" s="71">
        <v>2</v>
      </c>
      <c r="W25" s="71">
        <v>1</v>
      </c>
      <c r="X25" s="71">
        <v>6</v>
      </c>
      <c r="Y25" s="71">
        <v>8</v>
      </c>
      <c r="Z25" s="71">
        <v>10</v>
      </c>
      <c r="AA25" s="71">
        <v>40</v>
      </c>
      <c r="AB25" s="71">
        <v>1</v>
      </c>
      <c r="AC25" s="71">
        <v>69</v>
      </c>
      <c r="AD25" s="71">
        <v>6</v>
      </c>
      <c r="AE25" s="71">
        <v>12</v>
      </c>
      <c r="AF25" s="71">
        <v>1</v>
      </c>
      <c r="AG25" s="71">
        <v>2</v>
      </c>
      <c r="AH25" s="71">
        <v>8</v>
      </c>
      <c r="AI25" s="71">
        <v>6</v>
      </c>
      <c r="AJ25" s="71">
        <v>6</v>
      </c>
      <c r="AK25" s="71">
        <v>3</v>
      </c>
      <c r="AL25" s="71">
        <v>37</v>
      </c>
      <c r="AM25" s="71">
        <v>42</v>
      </c>
      <c r="AN25" s="71">
        <v>35</v>
      </c>
      <c r="AO25" s="71" t="s">
        <v>0</v>
      </c>
      <c r="AP25" s="71">
        <v>46</v>
      </c>
      <c r="AQ25" s="6"/>
      <c r="AR25" s="6"/>
      <c r="AS25" s="81"/>
    </row>
    <row r="26" spans="1:45" ht="10.5" customHeight="1"/>
    <row r="27" spans="1:45" ht="23.25" customHeight="1" thickBot="1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</row>
    <row r="28" spans="1:45" ht="23.25" customHeight="1">
      <c r="A28" s="404" t="s">
        <v>137</v>
      </c>
      <c r="B28" s="405"/>
      <c r="C28" s="406" t="s">
        <v>478</v>
      </c>
      <c r="D28" s="407"/>
      <c r="E28" s="407"/>
      <c r="F28" s="407"/>
      <c r="G28" s="407"/>
      <c r="H28" s="407"/>
      <c r="I28" s="407"/>
      <c r="J28" s="407"/>
      <c r="K28" s="407"/>
      <c r="L28" s="407"/>
      <c r="M28" s="407"/>
      <c r="N28" s="407"/>
      <c r="O28" s="407"/>
      <c r="P28" s="407"/>
      <c r="Q28" s="407"/>
      <c r="R28" s="407"/>
      <c r="S28" s="407"/>
      <c r="T28" s="407"/>
      <c r="U28" s="406" t="s">
        <v>477</v>
      </c>
      <c r="V28" s="548"/>
      <c r="W28" s="548"/>
      <c r="X28" s="548"/>
      <c r="Y28" s="548"/>
      <c r="Z28" s="548"/>
      <c r="AA28" s="548"/>
      <c r="AB28" s="548"/>
      <c r="AC28" s="548"/>
      <c r="AD28" s="248"/>
      <c r="AE28" s="407" t="s">
        <v>476</v>
      </c>
      <c r="AF28" s="548"/>
      <c r="AG28" s="548"/>
      <c r="AH28" s="548"/>
      <c r="AI28" s="548"/>
      <c r="AJ28" s="548"/>
      <c r="AK28" s="548"/>
      <c r="AL28" s="548"/>
      <c r="AM28" s="548"/>
      <c r="AN28" s="548"/>
      <c r="AO28" s="548"/>
      <c r="AP28" s="548"/>
      <c r="AQ28" s="548"/>
      <c r="AR28" s="548"/>
      <c r="AS28" s="5"/>
    </row>
    <row r="29" spans="1:45" ht="17.25" customHeight="1">
      <c r="A29" s="428"/>
      <c r="B29" s="551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6"/>
      <c r="W29" s="247"/>
      <c r="X29" s="247"/>
      <c r="Y29" s="247"/>
      <c r="Z29" s="247"/>
      <c r="AA29" s="247"/>
      <c r="AB29" s="247"/>
      <c r="AC29" s="247"/>
      <c r="AD29" s="247"/>
      <c r="AE29" s="247"/>
      <c r="AF29" s="247"/>
      <c r="AG29" s="247"/>
      <c r="AH29" s="247"/>
      <c r="AI29" s="247"/>
      <c r="AJ29" s="247"/>
      <c r="AK29" s="247"/>
      <c r="AL29" s="247"/>
      <c r="AM29" s="247"/>
      <c r="AN29" s="247"/>
      <c r="AO29" s="247"/>
      <c r="AP29" s="247"/>
      <c r="AQ29" s="247"/>
      <c r="AR29" s="246"/>
      <c r="AS29" s="81"/>
    </row>
    <row r="30" spans="1:45" ht="17.25" customHeight="1">
      <c r="A30" s="428"/>
      <c r="B30" s="551"/>
      <c r="C30" s="525" t="s">
        <v>475</v>
      </c>
      <c r="D30" s="525" t="s">
        <v>472</v>
      </c>
      <c r="E30" s="525" t="s">
        <v>474</v>
      </c>
      <c r="F30" s="525" t="s">
        <v>473</v>
      </c>
      <c r="G30" s="525" t="s">
        <v>472</v>
      </c>
      <c r="H30" s="525" t="s">
        <v>471</v>
      </c>
      <c r="I30" s="525" t="s">
        <v>470</v>
      </c>
      <c r="J30" s="525" t="s">
        <v>469</v>
      </c>
      <c r="K30" s="525" t="s">
        <v>468</v>
      </c>
      <c r="L30" s="525" t="s">
        <v>467</v>
      </c>
      <c r="M30" s="525" t="s">
        <v>466</v>
      </c>
      <c r="N30" s="525" t="s">
        <v>465</v>
      </c>
      <c r="O30" s="525" t="s">
        <v>464</v>
      </c>
      <c r="P30" s="525" t="s">
        <v>463</v>
      </c>
      <c r="Q30" s="525" t="s">
        <v>462</v>
      </c>
      <c r="R30" s="525" t="s">
        <v>461</v>
      </c>
      <c r="S30" s="525" t="s">
        <v>460</v>
      </c>
      <c r="T30" s="525" t="s">
        <v>459</v>
      </c>
      <c r="U30" s="525" t="s">
        <v>458</v>
      </c>
      <c r="V30" s="549" t="s">
        <v>457</v>
      </c>
      <c r="W30" s="546" t="s">
        <v>456</v>
      </c>
      <c r="X30" s="525" t="s">
        <v>455</v>
      </c>
      <c r="Y30" s="525" t="s">
        <v>454</v>
      </c>
      <c r="Z30" s="525" t="s">
        <v>453</v>
      </c>
      <c r="AA30" s="525" t="s">
        <v>452</v>
      </c>
      <c r="AB30" s="525" t="s">
        <v>451</v>
      </c>
      <c r="AC30" s="525" t="s">
        <v>450</v>
      </c>
      <c r="AD30" s="525" t="s">
        <v>449</v>
      </c>
      <c r="AE30" s="525" t="s">
        <v>448</v>
      </c>
      <c r="AF30" s="525" t="s">
        <v>447</v>
      </c>
      <c r="AG30" s="525" t="s">
        <v>446</v>
      </c>
      <c r="AH30" s="525" t="s">
        <v>445</v>
      </c>
      <c r="AI30" s="525" t="s">
        <v>444</v>
      </c>
      <c r="AJ30" s="525" t="s">
        <v>443</v>
      </c>
      <c r="AK30" s="525" t="s">
        <v>442</v>
      </c>
      <c r="AL30" s="525" t="s">
        <v>441</v>
      </c>
      <c r="AM30" s="525" t="s">
        <v>440</v>
      </c>
      <c r="AN30" s="525" t="s">
        <v>439</v>
      </c>
      <c r="AO30" s="525" t="s">
        <v>438</v>
      </c>
      <c r="AP30" s="525" t="s">
        <v>437</v>
      </c>
      <c r="AQ30" s="525" t="s">
        <v>436</v>
      </c>
      <c r="AR30" s="549" t="s">
        <v>435</v>
      </c>
      <c r="AS30" s="81"/>
    </row>
    <row r="31" spans="1:45" ht="17.25" customHeight="1">
      <c r="A31" s="428"/>
      <c r="B31" s="551"/>
      <c r="C31" s="525"/>
      <c r="D31" s="525"/>
      <c r="E31" s="525"/>
      <c r="F31" s="525"/>
      <c r="G31" s="525"/>
      <c r="H31" s="525"/>
      <c r="I31" s="525"/>
      <c r="J31" s="525"/>
      <c r="K31" s="525"/>
      <c r="L31" s="525"/>
      <c r="M31" s="525"/>
      <c r="N31" s="525"/>
      <c r="O31" s="525"/>
      <c r="P31" s="525"/>
      <c r="Q31" s="525"/>
      <c r="R31" s="525"/>
      <c r="S31" s="525"/>
      <c r="T31" s="525"/>
      <c r="U31" s="525"/>
      <c r="V31" s="549"/>
      <c r="W31" s="546"/>
      <c r="X31" s="525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525"/>
      <c r="AN31" s="525"/>
      <c r="AO31" s="525"/>
      <c r="AP31" s="525"/>
      <c r="AQ31" s="525"/>
      <c r="AR31" s="549"/>
    </row>
    <row r="32" spans="1:45" ht="17.25" customHeight="1">
      <c r="A32" s="428"/>
      <c r="B32" s="551"/>
      <c r="C32" s="525"/>
      <c r="D32" s="525"/>
      <c r="E32" s="525"/>
      <c r="F32" s="525"/>
      <c r="G32" s="525"/>
      <c r="H32" s="525"/>
      <c r="I32" s="525"/>
      <c r="J32" s="525"/>
      <c r="K32" s="525"/>
      <c r="L32" s="525"/>
      <c r="M32" s="525"/>
      <c r="N32" s="525"/>
      <c r="O32" s="525"/>
      <c r="P32" s="525"/>
      <c r="Q32" s="525"/>
      <c r="R32" s="525"/>
      <c r="S32" s="525"/>
      <c r="T32" s="525"/>
      <c r="U32" s="525"/>
      <c r="V32" s="549"/>
      <c r="W32" s="546"/>
      <c r="X32" s="525"/>
      <c r="Y32" s="525"/>
      <c r="Z32" s="525"/>
      <c r="AA32" s="525"/>
      <c r="AB32" s="525"/>
      <c r="AC32" s="525"/>
      <c r="AD32" s="525"/>
      <c r="AE32" s="525"/>
      <c r="AF32" s="525"/>
      <c r="AG32" s="525"/>
      <c r="AH32" s="525"/>
      <c r="AI32" s="525"/>
      <c r="AJ32" s="525"/>
      <c r="AK32" s="525"/>
      <c r="AL32" s="525"/>
      <c r="AM32" s="525"/>
      <c r="AN32" s="525"/>
      <c r="AO32" s="525"/>
      <c r="AP32" s="525"/>
      <c r="AQ32" s="525"/>
      <c r="AR32" s="549"/>
    </row>
    <row r="33" spans="1:45" ht="17.25" customHeight="1">
      <c r="A33" s="428"/>
      <c r="B33" s="551"/>
      <c r="C33" s="525"/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549"/>
      <c r="W33" s="546"/>
      <c r="X33" s="525"/>
      <c r="Y33" s="525"/>
      <c r="Z33" s="525"/>
      <c r="AA33" s="525"/>
      <c r="AB33" s="525"/>
      <c r="AC33" s="525"/>
      <c r="AD33" s="525"/>
      <c r="AE33" s="525"/>
      <c r="AF33" s="525"/>
      <c r="AG33" s="525"/>
      <c r="AH33" s="525"/>
      <c r="AI33" s="525"/>
      <c r="AJ33" s="525"/>
      <c r="AK33" s="525"/>
      <c r="AL33" s="525"/>
      <c r="AM33" s="525"/>
      <c r="AN33" s="525"/>
      <c r="AO33" s="525"/>
      <c r="AP33" s="525"/>
      <c r="AQ33" s="525"/>
      <c r="AR33" s="549"/>
    </row>
    <row r="34" spans="1:45" ht="17.25" customHeight="1">
      <c r="A34" s="428"/>
      <c r="B34" s="551"/>
      <c r="C34" s="525"/>
      <c r="D34" s="525"/>
      <c r="E34" s="525"/>
      <c r="F34" s="525"/>
      <c r="G34" s="525"/>
      <c r="H34" s="525"/>
      <c r="I34" s="525"/>
      <c r="J34" s="525"/>
      <c r="K34" s="525"/>
      <c r="L34" s="525"/>
      <c r="M34" s="525"/>
      <c r="N34" s="525"/>
      <c r="O34" s="525"/>
      <c r="P34" s="525"/>
      <c r="Q34" s="525"/>
      <c r="R34" s="525"/>
      <c r="S34" s="525"/>
      <c r="T34" s="525"/>
      <c r="U34" s="525"/>
      <c r="V34" s="549"/>
      <c r="W34" s="546"/>
      <c r="X34" s="525"/>
      <c r="Y34" s="525"/>
      <c r="Z34" s="525"/>
      <c r="AA34" s="525"/>
      <c r="AB34" s="525"/>
      <c r="AC34" s="525"/>
      <c r="AD34" s="525"/>
      <c r="AE34" s="525"/>
      <c r="AF34" s="525"/>
      <c r="AG34" s="525"/>
      <c r="AH34" s="525"/>
      <c r="AI34" s="525"/>
      <c r="AJ34" s="525"/>
      <c r="AK34" s="525"/>
      <c r="AL34" s="525"/>
      <c r="AM34" s="525"/>
      <c r="AN34" s="525"/>
      <c r="AO34" s="525"/>
      <c r="AP34" s="525"/>
      <c r="AQ34" s="525"/>
      <c r="AR34" s="549"/>
    </row>
    <row r="35" spans="1:45" ht="17.25" customHeight="1">
      <c r="A35" s="428"/>
      <c r="B35" s="551"/>
      <c r="C35" s="525"/>
      <c r="D35" s="525"/>
      <c r="E35" s="525"/>
      <c r="F35" s="525"/>
      <c r="G35" s="525"/>
      <c r="H35" s="525"/>
      <c r="I35" s="525"/>
      <c r="J35" s="525"/>
      <c r="K35" s="525"/>
      <c r="L35" s="525"/>
      <c r="M35" s="525"/>
      <c r="N35" s="525"/>
      <c r="O35" s="525"/>
      <c r="P35" s="525"/>
      <c r="Q35" s="525"/>
      <c r="R35" s="525"/>
      <c r="S35" s="525"/>
      <c r="T35" s="525"/>
      <c r="U35" s="525"/>
      <c r="V35" s="549"/>
      <c r="W35" s="546"/>
      <c r="X35" s="525"/>
      <c r="Y35" s="525"/>
      <c r="Z35" s="525"/>
      <c r="AA35" s="525"/>
      <c r="AB35" s="525"/>
      <c r="AC35" s="525"/>
      <c r="AD35" s="525"/>
      <c r="AE35" s="525"/>
      <c r="AF35" s="525"/>
      <c r="AG35" s="525"/>
      <c r="AH35" s="525"/>
      <c r="AI35" s="525"/>
      <c r="AJ35" s="525"/>
      <c r="AK35" s="525"/>
      <c r="AL35" s="525"/>
      <c r="AM35" s="525"/>
      <c r="AN35" s="525"/>
      <c r="AO35" s="525"/>
      <c r="AP35" s="525"/>
      <c r="AQ35" s="525"/>
      <c r="AR35" s="549"/>
    </row>
    <row r="36" spans="1:45" ht="17.25" customHeight="1">
      <c r="A36" s="428"/>
      <c r="B36" s="551"/>
      <c r="C36" s="525"/>
      <c r="D36" s="525"/>
      <c r="E36" s="525"/>
      <c r="F36" s="525"/>
      <c r="G36" s="525"/>
      <c r="H36" s="525"/>
      <c r="I36" s="525"/>
      <c r="J36" s="525"/>
      <c r="K36" s="525"/>
      <c r="L36" s="525"/>
      <c r="M36" s="525"/>
      <c r="N36" s="525"/>
      <c r="O36" s="525"/>
      <c r="P36" s="525"/>
      <c r="Q36" s="525"/>
      <c r="R36" s="525"/>
      <c r="S36" s="525"/>
      <c r="T36" s="525"/>
      <c r="U36" s="525"/>
      <c r="V36" s="549"/>
      <c r="W36" s="546"/>
      <c r="X36" s="525"/>
      <c r="Y36" s="525"/>
      <c r="Z36" s="525"/>
      <c r="AA36" s="525"/>
      <c r="AB36" s="525"/>
      <c r="AC36" s="525"/>
      <c r="AD36" s="525"/>
      <c r="AE36" s="525"/>
      <c r="AF36" s="525"/>
      <c r="AG36" s="525"/>
      <c r="AH36" s="525"/>
      <c r="AI36" s="525"/>
      <c r="AJ36" s="525"/>
      <c r="AK36" s="525"/>
      <c r="AL36" s="525"/>
      <c r="AM36" s="525"/>
      <c r="AN36" s="525"/>
      <c r="AO36" s="525"/>
      <c r="AP36" s="525"/>
      <c r="AQ36" s="525"/>
      <c r="AR36" s="549"/>
    </row>
    <row r="37" spans="1:45" ht="17.25" customHeight="1">
      <c r="A37" s="425"/>
      <c r="B37" s="4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50"/>
      <c r="W37" s="547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526"/>
      <c r="AK37" s="526"/>
      <c r="AL37" s="526"/>
      <c r="AM37" s="526"/>
      <c r="AN37" s="526"/>
      <c r="AO37" s="526"/>
      <c r="AP37" s="526"/>
      <c r="AQ37" s="526"/>
      <c r="AR37" s="550"/>
    </row>
    <row r="38" spans="1:45" ht="25.5" customHeight="1">
      <c r="A38" s="401" t="s">
        <v>126</v>
      </c>
      <c r="B38" s="402"/>
      <c r="C38" s="29" t="s">
        <v>124</v>
      </c>
      <c r="D38" s="59" t="s">
        <v>124</v>
      </c>
      <c r="E38" s="59">
        <v>1</v>
      </c>
      <c r="F38" s="59">
        <v>1</v>
      </c>
      <c r="G38" s="59">
        <v>2</v>
      </c>
      <c r="H38" s="59">
        <v>6</v>
      </c>
      <c r="I38" s="59">
        <v>1</v>
      </c>
      <c r="J38" s="59">
        <v>0</v>
      </c>
      <c r="K38" s="59">
        <v>0</v>
      </c>
      <c r="L38" s="59">
        <v>1</v>
      </c>
      <c r="M38" s="59">
        <v>2</v>
      </c>
      <c r="N38" s="59">
        <v>1</v>
      </c>
      <c r="O38" s="59">
        <v>4</v>
      </c>
      <c r="P38" s="59">
        <v>1</v>
      </c>
      <c r="Q38" s="59">
        <v>0</v>
      </c>
      <c r="R38" s="59">
        <v>6</v>
      </c>
      <c r="S38" s="59">
        <v>1</v>
      </c>
      <c r="T38" s="59">
        <v>1</v>
      </c>
      <c r="U38" s="59">
        <v>1</v>
      </c>
      <c r="V38" s="59">
        <v>1</v>
      </c>
      <c r="W38" s="59">
        <v>2</v>
      </c>
      <c r="X38" s="59">
        <v>5</v>
      </c>
      <c r="Y38" s="59">
        <v>5</v>
      </c>
      <c r="Z38" s="59">
        <v>1</v>
      </c>
      <c r="AA38" s="59">
        <v>12</v>
      </c>
      <c r="AB38" s="59">
        <v>13</v>
      </c>
      <c r="AC38" s="59">
        <v>10</v>
      </c>
      <c r="AD38" s="59">
        <v>0</v>
      </c>
      <c r="AE38" s="59">
        <v>15</v>
      </c>
      <c r="AF38" s="59">
        <v>1</v>
      </c>
      <c r="AG38" s="59">
        <v>1</v>
      </c>
      <c r="AH38" s="59">
        <v>6</v>
      </c>
      <c r="AI38" s="59">
        <v>5</v>
      </c>
      <c r="AJ38" s="59">
        <v>4</v>
      </c>
      <c r="AK38" s="59">
        <v>2</v>
      </c>
      <c r="AL38" s="59">
        <v>1</v>
      </c>
      <c r="AM38" s="59">
        <v>3</v>
      </c>
      <c r="AN38" s="59">
        <v>1</v>
      </c>
      <c r="AO38" s="59">
        <v>1</v>
      </c>
      <c r="AP38" s="59">
        <v>10</v>
      </c>
      <c r="AQ38" s="59">
        <v>1</v>
      </c>
      <c r="AR38" s="59">
        <v>1</v>
      </c>
      <c r="AS38" s="81"/>
    </row>
    <row r="39" spans="1:45" ht="25.5" customHeight="1">
      <c r="A39" s="425" t="s">
        <v>125</v>
      </c>
      <c r="B39" s="426"/>
      <c r="C39" s="83" t="s">
        <v>124</v>
      </c>
      <c r="D39" s="231" t="s">
        <v>124</v>
      </c>
      <c r="E39" s="231">
        <v>1</v>
      </c>
      <c r="F39" s="231">
        <v>1</v>
      </c>
      <c r="G39" s="231">
        <v>2</v>
      </c>
      <c r="H39" s="231">
        <v>6</v>
      </c>
      <c r="I39" s="231">
        <v>1</v>
      </c>
      <c r="J39" s="231">
        <v>0</v>
      </c>
      <c r="K39" s="231">
        <v>0</v>
      </c>
      <c r="L39" s="231">
        <v>1</v>
      </c>
      <c r="M39" s="231">
        <v>2</v>
      </c>
      <c r="N39" s="231">
        <v>1</v>
      </c>
      <c r="O39" s="231">
        <v>4</v>
      </c>
      <c r="P39" s="231">
        <v>1</v>
      </c>
      <c r="Q39" s="231">
        <v>0</v>
      </c>
      <c r="R39" s="231">
        <v>6</v>
      </c>
      <c r="S39" s="231">
        <v>1</v>
      </c>
      <c r="T39" s="231">
        <v>1</v>
      </c>
      <c r="U39" s="231">
        <v>1</v>
      </c>
      <c r="V39" s="231">
        <v>1</v>
      </c>
      <c r="W39" s="231">
        <v>2</v>
      </c>
      <c r="X39" s="231">
        <v>5</v>
      </c>
      <c r="Y39" s="231">
        <v>5</v>
      </c>
      <c r="Z39" s="231">
        <v>1</v>
      </c>
      <c r="AA39" s="231">
        <v>12</v>
      </c>
      <c r="AB39" s="231">
        <v>13</v>
      </c>
      <c r="AC39" s="231">
        <v>10</v>
      </c>
      <c r="AD39" s="231">
        <v>0</v>
      </c>
      <c r="AE39" s="231">
        <v>15</v>
      </c>
      <c r="AF39" s="231">
        <v>1</v>
      </c>
      <c r="AG39" s="231">
        <v>1</v>
      </c>
      <c r="AH39" s="231">
        <v>6</v>
      </c>
      <c r="AI39" s="231">
        <v>5</v>
      </c>
      <c r="AJ39" s="231">
        <v>4</v>
      </c>
      <c r="AK39" s="231">
        <v>2</v>
      </c>
      <c r="AL39" s="231">
        <v>1</v>
      </c>
      <c r="AM39" s="231">
        <v>3</v>
      </c>
      <c r="AN39" s="231">
        <v>1</v>
      </c>
      <c r="AO39" s="231">
        <v>1</v>
      </c>
      <c r="AP39" s="231">
        <v>10</v>
      </c>
      <c r="AQ39" s="231">
        <v>1</v>
      </c>
      <c r="AR39" s="231">
        <v>1</v>
      </c>
      <c r="AS39" s="81"/>
    </row>
    <row r="40" spans="1:45" ht="25.5" customHeight="1" thickBot="1">
      <c r="A40" s="425" t="s">
        <v>123</v>
      </c>
      <c r="B40" s="426"/>
      <c r="C40" s="245" t="s">
        <v>0</v>
      </c>
      <c r="D40" s="71" t="s">
        <v>0</v>
      </c>
      <c r="E40" s="71">
        <v>1</v>
      </c>
      <c r="F40" s="71">
        <v>1</v>
      </c>
      <c r="G40" s="71">
        <v>1</v>
      </c>
      <c r="H40" s="71">
        <v>6</v>
      </c>
      <c r="I40" s="71">
        <v>1</v>
      </c>
      <c r="J40" s="71">
        <v>0</v>
      </c>
      <c r="K40" s="71">
        <v>0</v>
      </c>
      <c r="L40" s="71">
        <v>1</v>
      </c>
      <c r="M40" s="71">
        <v>2</v>
      </c>
      <c r="N40" s="71">
        <v>1</v>
      </c>
      <c r="O40" s="71">
        <v>4</v>
      </c>
      <c r="P40" s="71">
        <v>1</v>
      </c>
      <c r="Q40" s="71">
        <v>0</v>
      </c>
      <c r="R40" s="71">
        <v>6</v>
      </c>
      <c r="S40" s="71">
        <v>1</v>
      </c>
      <c r="T40" s="71">
        <v>1</v>
      </c>
      <c r="U40" s="71">
        <v>1</v>
      </c>
      <c r="V40" s="71">
        <v>1</v>
      </c>
      <c r="W40" s="71">
        <v>2</v>
      </c>
      <c r="X40" s="71">
        <v>5</v>
      </c>
      <c r="Y40" s="71">
        <v>5</v>
      </c>
      <c r="Z40" s="71">
        <v>1</v>
      </c>
      <c r="AA40" s="71">
        <v>12</v>
      </c>
      <c r="AB40" s="71">
        <v>13</v>
      </c>
      <c r="AC40" s="71">
        <v>10</v>
      </c>
      <c r="AD40" s="71">
        <v>0</v>
      </c>
      <c r="AE40" s="71">
        <v>15</v>
      </c>
      <c r="AF40" s="71">
        <v>1</v>
      </c>
      <c r="AG40" s="71">
        <v>1</v>
      </c>
      <c r="AH40" s="71">
        <v>6</v>
      </c>
      <c r="AI40" s="71">
        <v>5</v>
      </c>
      <c r="AJ40" s="71">
        <v>4</v>
      </c>
      <c r="AK40" s="71">
        <v>2</v>
      </c>
      <c r="AL40" s="71">
        <v>1</v>
      </c>
      <c r="AM40" s="71">
        <v>3</v>
      </c>
      <c r="AN40" s="71">
        <v>1</v>
      </c>
      <c r="AO40" s="71">
        <v>1</v>
      </c>
      <c r="AP40" s="71">
        <v>10</v>
      </c>
      <c r="AQ40" s="71">
        <v>1</v>
      </c>
      <c r="AR40" s="71">
        <v>1</v>
      </c>
      <c r="AS40" s="81"/>
    </row>
    <row r="41" spans="1:45" ht="25.5" customHeight="1">
      <c r="A41" s="128"/>
      <c r="B41" s="128"/>
      <c r="C41" s="521"/>
      <c r="D41" s="521"/>
      <c r="E41" s="521"/>
      <c r="F41" s="521"/>
      <c r="G41" s="521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51"/>
      <c r="AO41" s="462" t="s">
        <v>434</v>
      </c>
      <c r="AP41" s="462"/>
      <c r="AQ41" s="409"/>
      <c r="AR41" s="409"/>
    </row>
    <row r="42" spans="1:45" ht="18" customHeight="1">
      <c r="AO42" s="507"/>
      <c r="AP42" s="507"/>
      <c r="AQ42" s="507"/>
      <c r="AR42" s="507"/>
    </row>
  </sheetData>
  <mergeCells count="207">
    <mergeCell ref="A38:B38"/>
    <mergeCell ref="AE8:AF8"/>
    <mergeCell ref="AG8:AH8"/>
    <mergeCell ref="AI8:AJ8"/>
    <mergeCell ref="AK8:AL8"/>
    <mergeCell ref="AK7:AL7"/>
    <mergeCell ref="M8:N8"/>
    <mergeCell ref="O8:P8"/>
    <mergeCell ref="Q8:R8"/>
    <mergeCell ref="S8:T8"/>
    <mergeCell ref="A25:B25"/>
    <mergeCell ref="C23:D23"/>
    <mergeCell ref="G23:H23"/>
    <mergeCell ref="C15:D22"/>
    <mergeCell ref="M15:M22"/>
    <mergeCell ref="A23:B23"/>
    <mergeCell ref="AG7:AH7"/>
    <mergeCell ref="AI7:AJ7"/>
    <mergeCell ref="M7:N7"/>
    <mergeCell ref="O7:P7"/>
    <mergeCell ref="Q7:R7"/>
    <mergeCell ref="S7:T7"/>
    <mergeCell ref="U7:V7"/>
    <mergeCell ref="W7:X7"/>
    <mergeCell ref="U8:V8"/>
    <mergeCell ref="W8:X8"/>
    <mergeCell ref="Y8:Z8"/>
    <mergeCell ref="AA8:AB8"/>
    <mergeCell ref="AC8:AD8"/>
    <mergeCell ref="Y7:Z7"/>
    <mergeCell ref="AA7:AB7"/>
    <mergeCell ref="AC7:AD7"/>
    <mergeCell ref="P15:P22"/>
    <mergeCell ref="Q15:Q22"/>
    <mergeCell ref="H3:L3"/>
    <mergeCell ref="A3:E4"/>
    <mergeCell ref="F4:J4"/>
    <mergeCell ref="M3:N4"/>
    <mergeCell ref="A7:E8"/>
    <mergeCell ref="N15:N22"/>
    <mergeCell ref="E15:E22"/>
    <mergeCell ref="G15:H22"/>
    <mergeCell ref="F15:F22"/>
    <mergeCell ref="O3:P4"/>
    <mergeCell ref="J30:J37"/>
    <mergeCell ref="R30:R37"/>
    <mergeCell ref="S3:T4"/>
    <mergeCell ref="M30:M37"/>
    <mergeCell ref="C30:C37"/>
    <mergeCell ref="AG15:AG22"/>
    <mergeCell ref="U3:V4"/>
    <mergeCell ref="W3:X4"/>
    <mergeCell ref="Y3:Z4"/>
    <mergeCell ref="U28:AC28"/>
    <mergeCell ref="AF30:AF37"/>
    <mergeCell ref="AA10:AB10"/>
    <mergeCell ref="AC10:AD10"/>
    <mergeCell ref="Z13:AA13"/>
    <mergeCell ref="AE7:AF7"/>
    <mergeCell ref="S30:S37"/>
    <mergeCell ref="O30:O37"/>
    <mergeCell ref="Q3:R4"/>
    <mergeCell ref="K15:K22"/>
    <mergeCell ref="I30:I37"/>
    <mergeCell ref="K30:K37"/>
    <mergeCell ref="L30:L37"/>
    <mergeCell ref="F7:L7"/>
    <mergeCell ref="AO42:AR42"/>
    <mergeCell ref="U15:U22"/>
    <mergeCell ref="V15:V22"/>
    <mergeCell ref="AF13:AO13"/>
    <mergeCell ref="W15:W22"/>
    <mergeCell ref="X15:X22"/>
    <mergeCell ref="Y15:Y22"/>
    <mergeCell ref="AP30:AP37"/>
    <mergeCell ref="AG30:AG37"/>
    <mergeCell ref="V30:V37"/>
    <mergeCell ref="AO41:AR41"/>
    <mergeCell ref="AQ15:AQ22"/>
    <mergeCell ref="AP15:AP22"/>
    <mergeCell ref="AJ15:AJ22"/>
    <mergeCell ref="AK15:AK22"/>
    <mergeCell ref="AQ30:AQ37"/>
    <mergeCell ref="AR30:AR37"/>
    <mergeCell ref="AJ30:AJ37"/>
    <mergeCell ref="Z30:Z37"/>
    <mergeCell ref="D30:D37"/>
    <mergeCell ref="E30:E37"/>
    <mergeCell ref="F30:F37"/>
    <mergeCell ref="P30:P37"/>
    <mergeCell ref="Q30:Q37"/>
    <mergeCell ref="AE30:AE37"/>
    <mergeCell ref="AA30:AA37"/>
    <mergeCell ref="AB30:AB37"/>
    <mergeCell ref="AC30:AC37"/>
    <mergeCell ref="AD30:AD37"/>
    <mergeCell ref="S15:S22"/>
    <mergeCell ref="T15:T22"/>
    <mergeCell ref="N30:N37"/>
    <mergeCell ref="G30:G37"/>
    <mergeCell ref="C28:T28"/>
    <mergeCell ref="T30:T37"/>
    <mergeCell ref="H30:H37"/>
    <mergeCell ref="AO30:AO37"/>
    <mergeCell ref="AH30:AH37"/>
    <mergeCell ref="AK30:AK37"/>
    <mergeCell ref="AM30:AM37"/>
    <mergeCell ref="AN30:AN37"/>
    <mergeCell ref="AL30:AL37"/>
    <mergeCell ref="W30:W37"/>
    <mergeCell ref="AE28:AR28"/>
    <mergeCell ref="X30:X37"/>
    <mergeCell ref="AI3:AJ4"/>
    <mergeCell ref="AK3:AL4"/>
    <mergeCell ref="AA3:AB4"/>
    <mergeCell ref="AB15:AB22"/>
    <mergeCell ref="AG3:AH4"/>
    <mergeCell ref="AC15:AC22"/>
    <mergeCell ref="AC3:AD4"/>
    <mergeCell ref="AE3:AF4"/>
    <mergeCell ref="AA15:AA22"/>
    <mergeCell ref="AM15:AM22"/>
    <mergeCell ref="AN15:AN22"/>
    <mergeCell ref="AK9:AL9"/>
    <mergeCell ref="AH15:AH22"/>
    <mergeCell ref="AO15:AO22"/>
    <mergeCell ref="AI15:AI22"/>
    <mergeCell ref="AK10:AL10"/>
    <mergeCell ref="AL15:AL22"/>
    <mergeCell ref="Z15:Z22"/>
    <mergeCell ref="A39:B39"/>
    <mergeCell ref="Y30:Y37"/>
    <mergeCell ref="U30:U37"/>
    <mergeCell ref="F10:L10"/>
    <mergeCell ref="M9:N9"/>
    <mergeCell ref="O9:P9"/>
    <mergeCell ref="Q9:R9"/>
    <mergeCell ref="S9:T9"/>
    <mergeCell ref="U9:V9"/>
    <mergeCell ref="Y9:Z9"/>
    <mergeCell ref="A9:E10"/>
    <mergeCell ref="F9:L9"/>
    <mergeCell ref="M10:N10"/>
    <mergeCell ref="O10:P10"/>
    <mergeCell ref="Q10:R10"/>
    <mergeCell ref="S10:T10"/>
    <mergeCell ref="W9:X9"/>
    <mergeCell ref="A13:B22"/>
    <mergeCell ref="E13:T13"/>
    <mergeCell ref="A28:B37"/>
    <mergeCell ref="J15:J22"/>
    <mergeCell ref="O15:O22"/>
    <mergeCell ref="I15:I22"/>
    <mergeCell ref="L15:L22"/>
    <mergeCell ref="AI5:AJ5"/>
    <mergeCell ref="M5:N5"/>
    <mergeCell ref="O5:P5"/>
    <mergeCell ref="Q5:R5"/>
    <mergeCell ref="S5:T5"/>
    <mergeCell ref="U10:V10"/>
    <mergeCell ref="W10:X10"/>
    <mergeCell ref="Y10:Z10"/>
    <mergeCell ref="AE10:AF10"/>
    <mergeCell ref="AG10:AH10"/>
    <mergeCell ref="AI10:AJ10"/>
    <mergeCell ref="AA9:AB9"/>
    <mergeCell ref="AE9:AF9"/>
    <mergeCell ref="AG9:AH9"/>
    <mergeCell ref="AI9:AJ9"/>
    <mergeCell ref="AC9:AD9"/>
    <mergeCell ref="U5:V5"/>
    <mergeCell ref="Y5:Z5"/>
    <mergeCell ref="W5:X5"/>
    <mergeCell ref="AA5:AB5"/>
    <mergeCell ref="AC5:AD5"/>
    <mergeCell ref="AE5:AF5"/>
    <mergeCell ref="AG5:AH5"/>
    <mergeCell ref="M6:N6"/>
    <mergeCell ref="O6:P6"/>
    <mergeCell ref="Q6:R6"/>
    <mergeCell ref="S6:T6"/>
    <mergeCell ref="U6:V6"/>
    <mergeCell ref="W6:X6"/>
    <mergeCell ref="C41:S41"/>
    <mergeCell ref="AK6:AL6"/>
    <mergeCell ref="C24:D24"/>
    <mergeCell ref="G24:H24"/>
    <mergeCell ref="Y6:Z6"/>
    <mergeCell ref="AA6:AB6"/>
    <mergeCell ref="AC6:AD6"/>
    <mergeCell ref="AE6:AF6"/>
    <mergeCell ref="AG6:AH6"/>
    <mergeCell ref="AI6:AJ6"/>
    <mergeCell ref="C25:D25"/>
    <mergeCell ref="G25:H25"/>
    <mergeCell ref="AD15:AD22"/>
    <mergeCell ref="AE15:AE22"/>
    <mergeCell ref="AF15:AF22"/>
    <mergeCell ref="A5:E6"/>
    <mergeCell ref="F5:L5"/>
    <mergeCell ref="F8:L8"/>
    <mergeCell ref="AK5:AL5"/>
    <mergeCell ref="F6:L6"/>
    <mergeCell ref="AI30:AI37"/>
    <mergeCell ref="A40:B40"/>
    <mergeCell ref="A24:B24"/>
    <mergeCell ref="R15:R22"/>
  </mergeCells>
  <phoneticPr fontId="2"/>
  <pageMargins left="0.98425196850393704" right="0.78740157480314965" top="0.98425196850393704" bottom="0.98425196850393704" header="0.51181102362204722" footer="0.51181102362204722"/>
  <pageSetup paperSize="9" scale="39" orientation="portrait" horizontalDpi="300" verticalDpi="300" r:id="rId1"/>
  <headerFooter differentOddEven="1" alignWithMargins="0">
    <oddFooter>&amp;C&amp;"ＭＳ Ｐ明朝,標準"&amp;13－８４－</oddFooter>
    <evenFooter>&amp;C&amp;"ＭＳ Ｐ明朝,標準"&amp;13－８５－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7148-FEDD-49FD-990C-5522BA5F08DE}">
  <dimension ref="A1:BA51"/>
  <sheetViews>
    <sheetView view="pageBreakPreview" zoomScaleNormal="100" zoomScaleSheetLayoutView="100" workbookViewId="0">
      <selection sqref="A1:B1"/>
    </sheetView>
  </sheetViews>
  <sheetFormatPr defaultRowHeight="13.5"/>
  <cols>
    <col min="1" max="1" width="1.625" style="262" customWidth="1"/>
    <col min="2" max="2" width="12.625" style="262" customWidth="1"/>
    <col min="3" max="3" width="1.625" style="262" customWidth="1"/>
    <col min="4" max="5" width="9" style="262"/>
    <col min="6" max="6" width="9" style="262" customWidth="1"/>
    <col min="7" max="10" width="9" style="262"/>
    <col min="11" max="19" width="9" style="262" customWidth="1"/>
    <col min="20" max="16384" width="9" style="262"/>
  </cols>
  <sheetData>
    <row r="1" spans="1:38" ht="24" customHeight="1">
      <c r="A1" s="579" t="s">
        <v>567</v>
      </c>
      <c r="B1" s="579"/>
      <c r="C1" s="296"/>
      <c r="D1" s="296"/>
      <c r="E1" s="296"/>
      <c r="F1" s="296"/>
      <c r="T1" s="263"/>
      <c r="U1" s="263"/>
      <c r="V1" s="263"/>
    </row>
    <row r="2" spans="1:38" ht="24" customHeight="1" thickBot="1">
      <c r="A2" s="281" t="s">
        <v>566</v>
      </c>
      <c r="B2" s="295"/>
      <c r="C2" s="295"/>
      <c r="D2" s="295"/>
      <c r="E2" s="295"/>
      <c r="F2" s="295"/>
      <c r="G2" s="189"/>
      <c r="H2" s="189"/>
      <c r="I2" s="189"/>
      <c r="J2" s="189"/>
      <c r="K2" s="189"/>
      <c r="L2" s="189"/>
      <c r="M2" s="189"/>
      <c r="N2" s="189"/>
      <c r="O2" s="263"/>
      <c r="P2" s="263"/>
      <c r="Q2" s="263"/>
      <c r="R2" s="263"/>
      <c r="S2" s="263"/>
      <c r="T2" s="263"/>
      <c r="U2" s="263"/>
      <c r="V2" s="263"/>
    </row>
    <row r="3" spans="1:38" ht="12.75" customHeight="1">
      <c r="B3" s="572" t="s">
        <v>533</v>
      </c>
      <c r="C3" s="273"/>
      <c r="D3" s="294" t="s">
        <v>565</v>
      </c>
      <c r="E3" s="571">
        <v>4</v>
      </c>
      <c r="F3" s="571">
        <v>5</v>
      </c>
      <c r="G3" s="571">
        <v>6</v>
      </c>
      <c r="H3" s="571">
        <v>7</v>
      </c>
      <c r="I3" s="571">
        <v>8</v>
      </c>
      <c r="J3" s="571">
        <v>9</v>
      </c>
      <c r="K3" s="571">
        <v>10</v>
      </c>
      <c r="L3" s="577">
        <v>11</v>
      </c>
      <c r="M3" s="577">
        <v>12</v>
      </c>
      <c r="N3" s="577">
        <v>1</v>
      </c>
      <c r="O3" s="577">
        <v>2</v>
      </c>
      <c r="P3" s="577">
        <v>3</v>
      </c>
      <c r="Q3" s="577" t="s">
        <v>292</v>
      </c>
      <c r="R3" s="577" t="s">
        <v>564</v>
      </c>
      <c r="S3" s="293" t="s">
        <v>563</v>
      </c>
      <c r="T3" s="263"/>
      <c r="U3" s="263"/>
      <c r="V3" s="263"/>
    </row>
    <row r="4" spans="1:38" ht="12.75" customHeight="1">
      <c r="A4" s="275"/>
      <c r="B4" s="567"/>
      <c r="C4" s="287"/>
      <c r="D4" s="292" t="s">
        <v>562</v>
      </c>
      <c r="E4" s="566"/>
      <c r="F4" s="566"/>
      <c r="G4" s="566"/>
      <c r="H4" s="566"/>
      <c r="I4" s="566"/>
      <c r="J4" s="566"/>
      <c r="K4" s="566"/>
      <c r="L4" s="578"/>
      <c r="M4" s="578"/>
      <c r="N4" s="578"/>
      <c r="O4" s="578"/>
      <c r="P4" s="578"/>
      <c r="Q4" s="578"/>
      <c r="R4" s="578"/>
      <c r="S4" s="290" t="s">
        <v>561</v>
      </c>
      <c r="T4" s="263"/>
      <c r="U4" s="263"/>
      <c r="V4" s="263"/>
    </row>
    <row r="5" spans="1:38" s="268" customFormat="1" ht="18" customHeight="1">
      <c r="A5" s="189"/>
      <c r="B5" s="272" t="s">
        <v>14</v>
      </c>
      <c r="C5" s="286"/>
      <c r="D5" s="580" t="s">
        <v>560</v>
      </c>
      <c r="E5" s="291">
        <v>1840</v>
      </c>
      <c r="F5" s="273">
        <v>1809</v>
      </c>
      <c r="G5" s="273">
        <v>1991</v>
      </c>
      <c r="H5" s="273">
        <v>2470</v>
      </c>
      <c r="I5" s="273">
        <v>2430</v>
      </c>
      <c r="J5" s="273">
        <v>1918</v>
      </c>
      <c r="K5" s="273">
        <v>1966</v>
      </c>
      <c r="L5" s="273">
        <v>1975</v>
      </c>
      <c r="M5" s="273">
        <v>1923</v>
      </c>
      <c r="N5" s="273">
        <v>3</v>
      </c>
      <c r="O5" s="273">
        <v>2103</v>
      </c>
      <c r="P5" s="273">
        <v>2181</v>
      </c>
      <c r="Q5" s="264">
        <f t="shared" ref="Q5:Q16" si="0">SUM(E5:P5)</f>
        <v>22609</v>
      </c>
      <c r="R5" s="264">
        <v>1884</v>
      </c>
      <c r="S5" s="264">
        <v>83</v>
      </c>
      <c r="T5" s="189"/>
    </row>
    <row r="6" spans="1:38" s="268" customFormat="1" ht="18" customHeight="1">
      <c r="A6" s="189"/>
      <c r="B6" s="272" t="s">
        <v>13</v>
      </c>
      <c r="C6" s="286"/>
      <c r="D6" s="581"/>
      <c r="E6" s="291">
        <v>2169</v>
      </c>
      <c r="F6" s="273">
        <v>2001</v>
      </c>
      <c r="G6" s="273">
        <v>2056</v>
      </c>
      <c r="H6" s="273">
        <v>2601</v>
      </c>
      <c r="I6" s="273">
        <v>2723</v>
      </c>
      <c r="J6" s="273">
        <v>2205</v>
      </c>
      <c r="K6" s="273">
        <v>2176</v>
      </c>
      <c r="L6" s="273">
        <v>2141</v>
      </c>
      <c r="M6" s="273">
        <v>2195</v>
      </c>
      <c r="N6" s="273">
        <v>394</v>
      </c>
      <c r="O6" s="273">
        <v>2166</v>
      </c>
      <c r="P6" s="273">
        <v>2411</v>
      </c>
      <c r="Q6" s="264">
        <f t="shared" si="0"/>
        <v>25238</v>
      </c>
      <c r="R6" s="264">
        <v>2103</v>
      </c>
      <c r="S6" s="264">
        <v>91</v>
      </c>
      <c r="T6" s="189"/>
    </row>
    <row r="7" spans="1:38" s="268" customFormat="1" ht="18" customHeight="1">
      <c r="A7" s="274"/>
      <c r="B7" s="289" t="s">
        <v>12</v>
      </c>
      <c r="C7" s="288"/>
      <c r="D7" s="582"/>
      <c r="E7" s="290">
        <v>1899</v>
      </c>
      <c r="F7" s="287">
        <v>1911</v>
      </c>
      <c r="G7" s="287">
        <v>2175</v>
      </c>
      <c r="H7" s="287">
        <v>2573</v>
      </c>
      <c r="I7" s="287">
        <v>2592</v>
      </c>
      <c r="J7" s="287">
        <v>2190</v>
      </c>
      <c r="K7" s="287">
        <v>2124</v>
      </c>
      <c r="L7" s="287">
        <v>2146</v>
      </c>
      <c r="M7" s="287">
        <v>1938</v>
      </c>
      <c r="N7" s="287">
        <v>1942</v>
      </c>
      <c r="O7" s="287">
        <v>2060</v>
      </c>
      <c r="P7" s="287">
        <v>2315</v>
      </c>
      <c r="Q7" s="287">
        <f t="shared" si="0"/>
        <v>25865</v>
      </c>
      <c r="R7" s="287">
        <f>AVERAGE(E7:P7)</f>
        <v>2155.4166666666665</v>
      </c>
      <c r="S7" s="287">
        <v>89</v>
      </c>
    </row>
    <row r="8" spans="1:38" s="268" customFormat="1" ht="18" customHeight="1">
      <c r="A8" s="189"/>
      <c r="B8" s="272" t="s">
        <v>14</v>
      </c>
      <c r="C8" s="286"/>
      <c r="D8" s="583" t="s">
        <v>559</v>
      </c>
      <c r="E8" s="273">
        <v>8154</v>
      </c>
      <c r="F8" s="273">
        <v>7695</v>
      </c>
      <c r="G8" s="273">
        <v>8462</v>
      </c>
      <c r="H8" s="273">
        <v>11057</v>
      </c>
      <c r="I8" s="273">
        <v>10393</v>
      </c>
      <c r="J8" s="273">
        <v>8036</v>
      </c>
      <c r="K8" s="273">
        <v>7799</v>
      </c>
      <c r="L8" s="273">
        <v>7759</v>
      </c>
      <c r="M8" s="273">
        <v>10341</v>
      </c>
      <c r="N8" s="273">
        <v>18</v>
      </c>
      <c r="O8" s="273">
        <v>8920</v>
      </c>
      <c r="P8" s="273">
        <v>8783</v>
      </c>
      <c r="Q8" s="273">
        <f t="shared" si="0"/>
        <v>97417</v>
      </c>
      <c r="R8" s="273">
        <v>8118</v>
      </c>
      <c r="S8" s="273">
        <v>359</v>
      </c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</row>
    <row r="9" spans="1:38" s="268" customFormat="1" ht="18" customHeight="1">
      <c r="A9" s="189"/>
      <c r="B9" s="272" t="s">
        <v>13</v>
      </c>
      <c r="C9" s="286"/>
      <c r="D9" s="584"/>
      <c r="E9" s="273">
        <v>8504</v>
      </c>
      <c r="F9" s="273">
        <v>7793</v>
      </c>
      <c r="G9" s="273">
        <v>8032</v>
      </c>
      <c r="H9" s="273">
        <v>10729</v>
      </c>
      <c r="I9" s="273">
        <v>11053</v>
      </c>
      <c r="J9" s="273">
        <v>8709</v>
      </c>
      <c r="K9" s="273">
        <v>8987</v>
      </c>
      <c r="L9" s="273">
        <v>8189</v>
      </c>
      <c r="M9" s="273">
        <v>11445</v>
      </c>
      <c r="N9" s="273">
        <v>1722</v>
      </c>
      <c r="O9" s="273">
        <v>8828</v>
      </c>
      <c r="P9" s="273">
        <v>9844</v>
      </c>
      <c r="Q9" s="273">
        <f t="shared" si="0"/>
        <v>103835</v>
      </c>
      <c r="R9" s="273">
        <v>8653</v>
      </c>
      <c r="S9" s="273">
        <v>374</v>
      </c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</row>
    <row r="10" spans="1:38" s="268" customFormat="1" ht="18" customHeight="1">
      <c r="A10" s="274"/>
      <c r="B10" s="289" t="s">
        <v>12</v>
      </c>
      <c r="C10" s="288"/>
      <c r="D10" s="578"/>
      <c r="E10" s="287">
        <v>7192</v>
      </c>
      <c r="F10" s="287">
        <v>7429</v>
      </c>
      <c r="G10" s="287">
        <v>8375</v>
      </c>
      <c r="H10" s="287">
        <v>9947</v>
      </c>
      <c r="I10" s="287">
        <v>10133</v>
      </c>
      <c r="J10" s="287">
        <v>8405</v>
      </c>
      <c r="K10" s="287">
        <v>7993</v>
      </c>
      <c r="L10" s="287">
        <v>7975</v>
      </c>
      <c r="M10" s="287">
        <v>8851</v>
      </c>
      <c r="N10" s="287">
        <v>7562</v>
      </c>
      <c r="O10" s="287">
        <v>8047</v>
      </c>
      <c r="P10" s="287">
        <v>9226</v>
      </c>
      <c r="Q10" s="287">
        <f t="shared" si="0"/>
        <v>101135</v>
      </c>
      <c r="R10" s="287">
        <f>AVERAGE(E10:P10)</f>
        <v>8427.9166666666661</v>
      </c>
      <c r="S10" s="287">
        <v>346</v>
      </c>
    </row>
    <row r="11" spans="1:38" s="268" customFormat="1" ht="18" customHeight="1">
      <c r="A11" s="189"/>
      <c r="B11" s="272" t="s">
        <v>14</v>
      </c>
      <c r="C11" s="286"/>
      <c r="D11" s="583" t="s">
        <v>558</v>
      </c>
      <c r="E11" s="291">
        <v>26</v>
      </c>
      <c r="F11" s="273">
        <v>11</v>
      </c>
      <c r="G11" s="273">
        <v>34</v>
      </c>
      <c r="H11" s="273">
        <v>72</v>
      </c>
      <c r="I11" s="273">
        <v>42</v>
      </c>
      <c r="J11" s="273">
        <v>25</v>
      </c>
      <c r="K11" s="273">
        <v>24</v>
      </c>
      <c r="L11" s="273">
        <v>15</v>
      </c>
      <c r="M11" s="273">
        <v>18</v>
      </c>
      <c r="N11" s="273">
        <v>0</v>
      </c>
      <c r="O11" s="273">
        <v>33</v>
      </c>
      <c r="P11" s="273">
        <v>20</v>
      </c>
      <c r="Q11" s="380">
        <f t="shared" si="0"/>
        <v>320</v>
      </c>
      <c r="R11" s="273">
        <v>27</v>
      </c>
      <c r="S11" s="273">
        <v>1</v>
      </c>
      <c r="T11" s="189"/>
      <c r="U11" s="189"/>
      <c r="V11" s="189"/>
      <c r="W11" s="189"/>
      <c r="X11" s="189"/>
      <c r="Y11" s="189"/>
    </row>
    <row r="12" spans="1:38" s="268" customFormat="1" ht="18" customHeight="1">
      <c r="A12" s="189"/>
      <c r="B12" s="272" t="s">
        <v>13</v>
      </c>
      <c r="C12" s="286"/>
      <c r="D12" s="565"/>
      <c r="E12" s="291">
        <v>21</v>
      </c>
      <c r="F12" s="273">
        <v>17</v>
      </c>
      <c r="G12" s="273">
        <v>34</v>
      </c>
      <c r="H12" s="273">
        <v>52</v>
      </c>
      <c r="I12" s="273">
        <v>42</v>
      </c>
      <c r="J12" s="273">
        <v>15</v>
      </c>
      <c r="K12" s="273">
        <v>27</v>
      </c>
      <c r="L12" s="273">
        <v>27</v>
      </c>
      <c r="M12" s="273">
        <v>18</v>
      </c>
      <c r="N12" s="273">
        <v>8</v>
      </c>
      <c r="O12" s="273">
        <v>27</v>
      </c>
      <c r="P12" s="273">
        <v>30</v>
      </c>
      <c r="Q12" s="380">
        <f t="shared" si="0"/>
        <v>318</v>
      </c>
      <c r="R12" s="273">
        <v>27</v>
      </c>
      <c r="S12" s="273">
        <v>1</v>
      </c>
      <c r="T12" s="189"/>
      <c r="U12" s="189"/>
      <c r="V12" s="189"/>
      <c r="W12" s="189"/>
      <c r="X12" s="189"/>
      <c r="Y12" s="189"/>
    </row>
    <row r="13" spans="1:38" s="268" customFormat="1" ht="18" customHeight="1">
      <c r="A13" s="274"/>
      <c r="B13" s="289" t="s">
        <v>12</v>
      </c>
      <c r="C13" s="288"/>
      <c r="D13" s="578"/>
      <c r="E13" s="290">
        <v>30</v>
      </c>
      <c r="F13" s="287">
        <v>24</v>
      </c>
      <c r="G13" s="287">
        <v>31</v>
      </c>
      <c r="H13" s="287">
        <v>65</v>
      </c>
      <c r="I13" s="287">
        <v>35</v>
      </c>
      <c r="J13" s="287">
        <v>33</v>
      </c>
      <c r="K13" s="287">
        <v>11</v>
      </c>
      <c r="L13" s="287">
        <v>15</v>
      </c>
      <c r="M13" s="287">
        <v>11</v>
      </c>
      <c r="N13" s="287">
        <v>16</v>
      </c>
      <c r="O13" s="287">
        <v>17</v>
      </c>
      <c r="P13" s="287">
        <v>29</v>
      </c>
      <c r="Q13" s="287">
        <f t="shared" si="0"/>
        <v>317</v>
      </c>
      <c r="R13" s="287">
        <f>AVERAGE(E13:P13)</f>
        <v>26.416666666666668</v>
      </c>
      <c r="S13" s="287">
        <v>1</v>
      </c>
    </row>
    <row r="14" spans="1:38" s="268" customFormat="1" ht="19.5" customHeight="1">
      <c r="A14" s="189"/>
      <c r="B14" s="272" t="s">
        <v>14</v>
      </c>
      <c r="C14" s="286"/>
      <c r="D14" s="583" t="s">
        <v>557</v>
      </c>
      <c r="E14" s="291">
        <v>25</v>
      </c>
      <c r="F14" s="273">
        <v>25</v>
      </c>
      <c r="G14" s="273">
        <v>25</v>
      </c>
      <c r="H14" s="273">
        <v>26</v>
      </c>
      <c r="I14" s="273">
        <v>25</v>
      </c>
      <c r="J14" s="273">
        <v>24</v>
      </c>
      <c r="K14" s="273">
        <v>25</v>
      </c>
      <c r="L14" s="273">
        <v>25</v>
      </c>
      <c r="M14" s="273">
        <v>22</v>
      </c>
      <c r="N14" s="273">
        <v>0</v>
      </c>
      <c r="O14" s="273">
        <v>23</v>
      </c>
      <c r="P14" s="273">
        <v>26</v>
      </c>
      <c r="Q14" s="273">
        <f t="shared" si="0"/>
        <v>271</v>
      </c>
      <c r="R14" s="273">
        <v>21</v>
      </c>
      <c r="S14" s="273" t="s">
        <v>124</v>
      </c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</row>
    <row r="15" spans="1:38" s="268" customFormat="1" ht="19.5" customHeight="1">
      <c r="A15" s="189"/>
      <c r="B15" s="272" t="s">
        <v>13</v>
      </c>
      <c r="C15" s="286"/>
      <c r="D15" s="584"/>
      <c r="E15" s="291">
        <v>25</v>
      </c>
      <c r="F15" s="273">
        <v>25</v>
      </c>
      <c r="G15" s="273">
        <v>25</v>
      </c>
      <c r="H15" s="273">
        <v>25</v>
      </c>
      <c r="I15" s="273">
        <v>26</v>
      </c>
      <c r="J15" s="273">
        <v>25</v>
      </c>
      <c r="K15" s="273">
        <v>25</v>
      </c>
      <c r="L15" s="273">
        <v>25</v>
      </c>
      <c r="M15" s="273">
        <v>22</v>
      </c>
      <c r="N15" s="273">
        <v>4</v>
      </c>
      <c r="O15" s="273">
        <v>24</v>
      </c>
      <c r="P15" s="273">
        <v>26</v>
      </c>
      <c r="Q15" s="273">
        <f t="shared" si="0"/>
        <v>277</v>
      </c>
      <c r="R15" s="273">
        <v>23</v>
      </c>
      <c r="S15" s="273" t="s">
        <v>0</v>
      </c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</row>
    <row r="16" spans="1:38" s="268" customFormat="1" ht="19.5" customHeight="1" thickBot="1">
      <c r="A16" s="189"/>
      <c r="B16" s="272" t="s">
        <v>12</v>
      </c>
      <c r="C16" s="285"/>
      <c r="D16" s="576"/>
      <c r="E16" s="381">
        <v>24</v>
      </c>
      <c r="F16" s="382">
        <v>26</v>
      </c>
      <c r="G16" s="382">
        <v>25</v>
      </c>
      <c r="H16" s="382">
        <v>25</v>
      </c>
      <c r="I16" s="382">
        <v>25</v>
      </c>
      <c r="J16" s="382">
        <v>24</v>
      </c>
      <c r="K16" s="382">
        <v>26</v>
      </c>
      <c r="L16" s="382">
        <v>25</v>
      </c>
      <c r="M16" s="382">
        <v>22</v>
      </c>
      <c r="N16" s="382">
        <v>22</v>
      </c>
      <c r="O16" s="382">
        <v>23</v>
      </c>
      <c r="P16" s="382">
        <v>25</v>
      </c>
      <c r="Q16" s="382">
        <f t="shared" si="0"/>
        <v>292</v>
      </c>
      <c r="R16" s="382">
        <v>24</v>
      </c>
      <c r="S16" s="382" t="s">
        <v>0</v>
      </c>
    </row>
    <row r="17" spans="1:53">
      <c r="A17" s="277"/>
      <c r="B17" s="277"/>
      <c r="D17" s="266"/>
      <c r="E17" s="284"/>
      <c r="P17" s="283"/>
      <c r="Q17" s="283"/>
      <c r="R17" s="283"/>
      <c r="S17" s="282"/>
      <c r="T17" s="263"/>
      <c r="U17" s="263"/>
      <c r="V17" s="263"/>
    </row>
    <row r="18" spans="1:53">
      <c r="A18" s="575"/>
      <c r="B18" s="575"/>
      <c r="C18" s="575"/>
      <c r="D18" s="575"/>
      <c r="T18" s="263"/>
      <c r="U18" s="263"/>
      <c r="V18" s="263"/>
    </row>
    <row r="19" spans="1:53" ht="24" customHeight="1" thickBot="1">
      <c r="A19" s="281" t="s">
        <v>556</v>
      </c>
      <c r="B19" s="281"/>
      <c r="C19" s="281"/>
      <c r="D19" s="281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63"/>
      <c r="U19" s="263"/>
      <c r="V19" s="263"/>
    </row>
    <row r="20" spans="1:53" ht="10.5" customHeight="1">
      <c r="A20" s="277"/>
      <c r="B20" s="572" t="s">
        <v>533</v>
      </c>
      <c r="C20" s="277"/>
      <c r="D20" s="571" t="s">
        <v>555</v>
      </c>
      <c r="E20" s="572"/>
      <c r="F20" s="573"/>
      <c r="G20" s="571" t="s">
        <v>554</v>
      </c>
      <c r="H20" s="572"/>
      <c r="I20" s="573"/>
      <c r="J20" s="571" t="s">
        <v>553</v>
      </c>
      <c r="K20" s="572"/>
      <c r="L20" s="573"/>
      <c r="M20" s="572" t="s">
        <v>552</v>
      </c>
      <c r="N20" s="572"/>
      <c r="O20" s="573"/>
      <c r="P20" s="572" t="s">
        <v>551</v>
      </c>
      <c r="Q20" s="572"/>
      <c r="R20" s="572"/>
      <c r="S20" s="276"/>
      <c r="T20" s="263"/>
      <c r="U20" s="263"/>
      <c r="V20" s="263"/>
      <c r="W20" s="266"/>
    </row>
    <row r="21" spans="1:53" ht="10.5" customHeight="1">
      <c r="A21" s="275"/>
      <c r="B21" s="567"/>
      <c r="C21" s="275"/>
      <c r="D21" s="566"/>
      <c r="E21" s="567"/>
      <c r="F21" s="574"/>
      <c r="G21" s="566"/>
      <c r="H21" s="567"/>
      <c r="I21" s="574"/>
      <c r="J21" s="566"/>
      <c r="K21" s="567"/>
      <c r="L21" s="574"/>
      <c r="M21" s="567"/>
      <c r="N21" s="567"/>
      <c r="O21" s="574"/>
      <c r="P21" s="567"/>
      <c r="Q21" s="567"/>
      <c r="R21" s="567"/>
      <c r="S21" s="274"/>
      <c r="T21" s="263"/>
      <c r="U21" s="263"/>
      <c r="V21" s="263"/>
      <c r="W21" s="266"/>
      <c r="X21" s="266"/>
      <c r="Y21" s="266"/>
      <c r="Z21" s="266"/>
      <c r="AA21" s="266"/>
      <c r="AB21" s="266"/>
      <c r="AC21" s="266"/>
      <c r="AD21" s="266"/>
      <c r="AE21" s="266"/>
      <c r="AF21" s="266"/>
      <c r="AG21" s="266"/>
      <c r="AH21" s="266"/>
      <c r="AI21" s="266"/>
      <c r="AJ21" s="266"/>
      <c r="AK21" s="266"/>
      <c r="AL21" s="266"/>
      <c r="AM21" s="266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</row>
    <row r="22" spans="1:53" s="268" customFormat="1" ht="17.25" customHeight="1">
      <c r="A22" s="189"/>
      <c r="B22" s="272" t="s">
        <v>126</v>
      </c>
      <c r="C22" s="266"/>
      <c r="D22" s="565">
        <v>123132</v>
      </c>
      <c r="E22" s="564"/>
      <c r="F22" s="564"/>
      <c r="G22" s="564">
        <v>2498</v>
      </c>
      <c r="H22" s="564"/>
      <c r="I22" s="564"/>
      <c r="J22" s="564">
        <v>2728</v>
      </c>
      <c r="K22" s="564"/>
      <c r="L22" s="564"/>
      <c r="M22" s="564">
        <v>8401</v>
      </c>
      <c r="N22" s="564"/>
      <c r="O22" s="564"/>
      <c r="P22" s="564">
        <v>13675</v>
      </c>
      <c r="Q22" s="564"/>
      <c r="R22" s="564"/>
      <c r="S22" s="191"/>
      <c r="T22" s="189"/>
      <c r="W22" s="189"/>
    </row>
    <row r="23" spans="1:53" s="268" customFormat="1" ht="17.25" customHeight="1">
      <c r="A23" s="189"/>
      <c r="B23" s="272" t="s">
        <v>125</v>
      </c>
      <c r="C23" s="266"/>
      <c r="D23" s="565">
        <v>123912</v>
      </c>
      <c r="E23" s="564"/>
      <c r="F23" s="564"/>
      <c r="G23" s="564">
        <v>2527</v>
      </c>
      <c r="H23" s="564"/>
      <c r="I23" s="564"/>
      <c r="J23" s="564">
        <v>2772</v>
      </c>
      <c r="K23" s="564"/>
      <c r="L23" s="564"/>
      <c r="M23" s="564">
        <v>8499</v>
      </c>
      <c r="N23" s="564"/>
      <c r="O23" s="564"/>
      <c r="P23" s="564">
        <v>13447</v>
      </c>
      <c r="Q23" s="564"/>
      <c r="R23" s="564"/>
      <c r="S23" s="191"/>
      <c r="T23" s="189"/>
      <c r="W23" s="189"/>
    </row>
    <row r="24" spans="1:53" s="268" customFormat="1" ht="17.25" customHeight="1" thickBot="1">
      <c r="A24" s="269"/>
      <c r="B24" s="272" t="s">
        <v>123</v>
      </c>
      <c r="C24" s="278"/>
      <c r="D24" s="576">
        <v>124638</v>
      </c>
      <c r="E24" s="568"/>
      <c r="F24" s="568"/>
      <c r="G24" s="568">
        <v>2635</v>
      </c>
      <c r="H24" s="568"/>
      <c r="I24" s="568"/>
      <c r="J24" s="568">
        <v>2833</v>
      </c>
      <c r="K24" s="568"/>
      <c r="L24" s="568"/>
      <c r="M24" s="568">
        <v>8555</v>
      </c>
      <c r="N24" s="568"/>
      <c r="O24" s="568"/>
      <c r="P24" s="568">
        <v>13428</v>
      </c>
      <c r="Q24" s="568"/>
      <c r="R24" s="568"/>
      <c r="S24" s="270"/>
      <c r="T24" s="189"/>
      <c r="W24" s="189"/>
    </row>
    <row r="25" spans="1:53">
      <c r="B25" s="277"/>
      <c r="E25" s="266"/>
      <c r="S25" s="263"/>
      <c r="T25" s="263"/>
      <c r="U25" s="263"/>
      <c r="V25" s="263"/>
    </row>
    <row r="26" spans="1:53" ht="14.25" thickBot="1">
      <c r="A26" s="278"/>
      <c r="S26" s="279"/>
      <c r="T26" s="263"/>
      <c r="U26" s="263"/>
      <c r="V26" s="263"/>
    </row>
    <row r="27" spans="1:53" ht="10.5" customHeight="1">
      <c r="A27" s="277"/>
      <c r="B27" s="572" t="s">
        <v>533</v>
      </c>
      <c r="C27" s="277"/>
      <c r="D27" s="571" t="s">
        <v>550</v>
      </c>
      <c r="E27" s="572"/>
      <c r="F27" s="573"/>
      <c r="G27" s="571" t="s">
        <v>549</v>
      </c>
      <c r="H27" s="572"/>
      <c r="I27" s="573"/>
      <c r="J27" s="571" t="s">
        <v>548</v>
      </c>
      <c r="K27" s="572"/>
      <c r="L27" s="573"/>
      <c r="M27" s="571" t="s">
        <v>547</v>
      </c>
      <c r="N27" s="572"/>
      <c r="O27" s="573"/>
      <c r="P27" s="572" t="s">
        <v>546</v>
      </c>
      <c r="Q27" s="572"/>
      <c r="R27" s="572"/>
      <c r="S27" s="276"/>
      <c r="T27" s="263"/>
      <c r="U27" s="263"/>
      <c r="V27" s="263"/>
      <c r="W27" s="266"/>
    </row>
    <row r="28" spans="1:53" ht="10.5" customHeight="1">
      <c r="A28" s="275"/>
      <c r="B28" s="567"/>
      <c r="C28" s="275"/>
      <c r="D28" s="566"/>
      <c r="E28" s="567"/>
      <c r="F28" s="574"/>
      <c r="G28" s="566"/>
      <c r="H28" s="567"/>
      <c r="I28" s="574"/>
      <c r="J28" s="566"/>
      <c r="K28" s="567"/>
      <c r="L28" s="574"/>
      <c r="M28" s="566"/>
      <c r="N28" s="567"/>
      <c r="O28" s="574"/>
      <c r="P28" s="567"/>
      <c r="Q28" s="567"/>
      <c r="R28" s="567"/>
      <c r="S28" s="274"/>
      <c r="T28" s="263"/>
      <c r="U28" s="263"/>
      <c r="V28" s="263"/>
      <c r="W28" s="266"/>
    </row>
    <row r="29" spans="1:53" s="268" customFormat="1" ht="18" customHeight="1">
      <c r="A29" s="189"/>
      <c r="B29" s="272" t="s">
        <v>126</v>
      </c>
      <c r="C29" s="280"/>
      <c r="D29" s="565">
        <v>8981</v>
      </c>
      <c r="E29" s="564"/>
      <c r="F29" s="564"/>
      <c r="G29" s="564">
        <v>8182</v>
      </c>
      <c r="H29" s="564"/>
      <c r="I29" s="564"/>
      <c r="J29" s="564">
        <v>2954</v>
      </c>
      <c r="K29" s="564"/>
      <c r="L29" s="564"/>
      <c r="M29" s="564">
        <v>9684</v>
      </c>
      <c r="N29" s="564"/>
      <c r="O29" s="564"/>
      <c r="P29" s="564">
        <v>1348</v>
      </c>
      <c r="Q29" s="564"/>
      <c r="R29" s="564"/>
      <c r="S29" s="191"/>
      <c r="T29" s="264"/>
      <c r="U29" s="264"/>
      <c r="V29" s="264"/>
      <c r="W29" s="189"/>
    </row>
    <row r="30" spans="1:53" s="268" customFormat="1" ht="18" customHeight="1">
      <c r="A30" s="189"/>
      <c r="B30" s="272" t="s">
        <v>125</v>
      </c>
      <c r="C30" s="266"/>
      <c r="D30" s="565">
        <v>9165</v>
      </c>
      <c r="E30" s="564"/>
      <c r="F30" s="564"/>
      <c r="G30" s="564">
        <v>7839</v>
      </c>
      <c r="H30" s="564"/>
      <c r="I30" s="564"/>
      <c r="J30" s="564">
        <v>3038</v>
      </c>
      <c r="K30" s="564"/>
      <c r="L30" s="564"/>
      <c r="M30" s="564">
        <v>9983</v>
      </c>
      <c r="N30" s="564"/>
      <c r="O30" s="564"/>
      <c r="P30" s="564">
        <v>1365</v>
      </c>
      <c r="Q30" s="564"/>
      <c r="R30" s="564"/>
      <c r="S30" s="191"/>
      <c r="T30" s="264"/>
      <c r="U30" s="264"/>
      <c r="V30" s="264"/>
      <c r="W30" s="189"/>
    </row>
    <row r="31" spans="1:53" s="268" customFormat="1" ht="18" customHeight="1" thickBot="1">
      <c r="A31" s="269"/>
      <c r="B31" s="272" t="s">
        <v>123</v>
      </c>
      <c r="C31" s="278"/>
      <c r="D31" s="576">
        <v>9079</v>
      </c>
      <c r="E31" s="568"/>
      <c r="F31" s="568"/>
      <c r="G31" s="568">
        <v>7651</v>
      </c>
      <c r="H31" s="568"/>
      <c r="I31" s="568"/>
      <c r="J31" s="568">
        <v>2981</v>
      </c>
      <c r="K31" s="568"/>
      <c r="L31" s="568"/>
      <c r="M31" s="568">
        <v>10162</v>
      </c>
      <c r="N31" s="568"/>
      <c r="O31" s="568"/>
      <c r="P31" s="568">
        <v>1305</v>
      </c>
      <c r="Q31" s="568"/>
      <c r="R31" s="568"/>
      <c r="S31" s="270"/>
      <c r="T31" s="264"/>
      <c r="U31" s="264"/>
      <c r="V31" s="264"/>
      <c r="W31" s="189"/>
    </row>
    <row r="32" spans="1:53">
      <c r="A32" s="266"/>
      <c r="B32" s="277"/>
      <c r="C32" s="266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</row>
    <row r="33" spans="1:23" ht="14.25" thickBot="1">
      <c r="A33" s="278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79"/>
      <c r="T33" s="265"/>
      <c r="U33" s="265"/>
      <c r="V33" s="265"/>
    </row>
    <row r="34" spans="1:23" ht="10.5" customHeight="1">
      <c r="A34" s="277"/>
      <c r="B34" s="572" t="s">
        <v>533</v>
      </c>
      <c r="C34" s="277"/>
      <c r="D34" s="571" t="s">
        <v>545</v>
      </c>
      <c r="E34" s="572"/>
      <c r="F34" s="573"/>
      <c r="G34" s="571" t="s">
        <v>544</v>
      </c>
      <c r="H34" s="572"/>
      <c r="I34" s="573"/>
      <c r="J34" s="571" t="s">
        <v>543</v>
      </c>
      <c r="K34" s="572"/>
      <c r="L34" s="573"/>
      <c r="M34" s="571" t="s">
        <v>542</v>
      </c>
      <c r="N34" s="572"/>
      <c r="O34" s="573"/>
      <c r="P34" s="571" t="s">
        <v>541</v>
      </c>
      <c r="Q34" s="572"/>
      <c r="R34" s="572"/>
      <c r="S34" s="276"/>
      <c r="T34" s="273"/>
      <c r="U34" s="273"/>
      <c r="V34" s="273"/>
      <c r="W34" s="266"/>
    </row>
    <row r="35" spans="1:23" ht="10.5" customHeight="1">
      <c r="A35" s="275"/>
      <c r="B35" s="567"/>
      <c r="C35" s="275"/>
      <c r="D35" s="566"/>
      <c r="E35" s="567"/>
      <c r="F35" s="574"/>
      <c r="G35" s="566"/>
      <c r="H35" s="567"/>
      <c r="I35" s="574"/>
      <c r="J35" s="566"/>
      <c r="K35" s="567"/>
      <c r="L35" s="574"/>
      <c r="M35" s="566"/>
      <c r="N35" s="567"/>
      <c r="O35" s="574"/>
      <c r="P35" s="566"/>
      <c r="Q35" s="567"/>
      <c r="R35" s="567"/>
      <c r="S35" s="274"/>
      <c r="T35" s="273"/>
      <c r="U35" s="273"/>
      <c r="V35" s="273"/>
      <c r="W35" s="266"/>
    </row>
    <row r="36" spans="1:23" s="268" customFormat="1" ht="19.5" customHeight="1">
      <c r="A36" s="266"/>
      <c r="B36" s="272" t="s">
        <v>126</v>
      </c>
      <c r="C36" s="266"/>
      <c r="D36" s="565">
        <v>44917</v>
      </c>
      <c r="E36" s="564"/>
      <c r="F36" s="564"/>
      <c r="G36" s="564">
        <v>689</v>
      </c>
      <c r="H36" s="564"/>
      <c r="I36" s="564"/>
      <c r="J36" s="564">
        <v>9268</v>
      </c>
      <c r="K36" s="564"/>
      <c r="L36" s="564"/>
      <c r="M36" s="564">
        <v>2030</v>
      </c>
      <c r="N36" s="564"/>
      <c r="O36" s="564"/>
      <c r="P36" s="564">
        <v>922</v>
      </c>
      <c r="Q36" s="564"/>
      <c r="R36" s="564"/>
      <c r="S36" s="191"/>
    </row>
    <row r="37" spans="1:23" s="268" customFormat="1" ht="19.5" customHeight="1">
      <c r="A37" s="266"/>
      <c r="B37" s="272" t="s">
        <v>125</v>
      </c>
      <c r="C37" s="266"/>
      <c r="D37" s="565">
        <v>45449</v>
      </c>
      <c r="E37" s="564"/>
      <c r="F37" s="564"/>
      <c r="G37" s="564">
        <v>644</v>
      </c>
      <c r="H37" s="564"/>
      <c r="I37" s="564"/>
      <c r="J37" s="564">
        <v>9071</v>
      </c>
      <c r="K37" s="564"/>
      <c r="L37" s="564"/>
      <c r="M37" s="564">
        <v>2059</v>
      </c>
      <c r="N37" s="564"/>
      <c r="O37" s="564"/>
      <c r="P37" s="564">
        <v>943</v>
      </c>
      <c r="Q37" s="564"/>
      <c r="R37" s="564"/>
      <c r="S37" s="191"/>
    </row>
    <row r="38" spans="1:23" s="268" customFormat="1" ht="19.5" customHeight="1" thickBot="1">
      <c r="A38" s="266"/>
      <c r="B38" s="272" t="s">
        <v>123</v>
      </c>
      <c r="C38" s="271"/>
      <c r="D38" s="576">
        <v>45704</v>
      </c>
      <c r="E38" s="568"/>
      <c r="F38" s="568"/>
      <c r="G38" s="568">
        <v>657</v>
      </c>
      <c r="H38" s="568"/>
      <c r="I38" s="568"/>
      <c r="J38" s="568">
        <v>9510</v>
      </c>
      <c r="K38" s="568"/>
      <c r="L38" s="568"/>
      <c r="M38" s="568">
        <v>2108</v>
      </c>
      <c r="N38" s="568"/>
      <c r="O38" s="568"/>
      <c r="P38" s="568">
        <v>958</v>
      </c>
      <c r="Q38" s="568"/>
      <c r="R38" s="568"/>
      <c r="S38" s="191"/>
    </row>
    <row r="39" spans="1:23">
      <c r="A39" s="277"/>
      <c r="B39" s="267"/>
      <c r="C39" s="277"/>
      <c r="D39" s="266"/>
      <c r="E39" s="266"/>
      <c r="F39" s="266"/>
      <c r="G39" s="277"/>
      <c r="H39" s="277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63"/>
      <c r="U39" s="263"/>
      <c r="V39" s="263"/>
    </row>
    <row r="40" spans="1:23" ht="14.25" thickBot="1">
      <c r="A40" s="266"/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78"/>
      <c r="Q40" s="278"/>
      <c r="R40" s="278"/>
      <c r="S40" s="266"/>
      <c r="T40" s="265"/>
      <c r="U40" s="265"/>
      <c r="V40" s="263"/>
    </row>
    <row r="41" spans="1:23" ht="10.5" customHeight="1">
      <c r="A41" s="277"/>
      <c r="B41" s="572" t="s">
        <v>533</v>
      </c>
      <c r="C41" s="277" t="s">
        <v>373</v>
      </c>
      <c r="D41" s="571" t="s">
        <v>540</v>
      </c>
      <c r="E41" s="572"/>
      <c r="F41" s="573"/>
      <c r="G41" s="571" t="s">
        <v>539</v>
      </c>
      <c r="H41" s="572"/>
      <c r="I41" s="573"/>
      <c r="J41" s="571" t="s">
        <v>538</v>
      </c>
      <c r="K41" s="572"/>
      <c r="L41" s="573"/>
      <c r="M41" s="571" t="s">
        <v>537</v>
      </c>
      <c r="N41" s="572"/>
      <c r="O41" s="572"/>
      <c r="P41" s="565"/>
      <c r="Q41" s="564"/>
      <c r="R41" s="564"/>
      <c r="S41" s="276"/>
      <c r="T41" s="265"/>
      <c r="U41" s="265"/>
      <c r="V41" s="263"/>
    </row>
    <row r="42" spans="1:23" ht="10.5" customHeight="1">
      <c r="A42" s="275"/>
      <c r="B42" s="567"/>
      <c r="C42" s="275"/>
      <c r="D42" s="566"/>
      <c r="E42" s="567"/>
      <c r="F42" s="574"/>
      <c r="G42" s="566"/>
      <c r="H42" s="567"/>
      <c r="I42" s="574"/>
      <c r="J42" s="566"/>
      <c r="K42" s="567"/>
      <c r="L42" s="574"/>
      <c r="M42" s="566"/>
      <c r="N42" s="567"/>
      <c r="O42" s="567"/>
      <c r="P42" s="566"/>
      <c r="Q42" s="567"/>
      <c r="R42" s="567"/>
      <c r="S42" s="274"/>
      <c r="T42" s="265"/>
      <c r="U42" s="265"/>
      <c r="V42" s="263"/>
    </row>
    <row r="43" spans="1:23" s="268" customFormat="1" ht="18" customHeight="1">
      <c r="A43" s="189"/>
      <c r="B43" s="272" t="s">
        <v>126</v>
      </c>
      <c r="C43" s="266"/>
      <c r="D43" s="565">
        <v>2904</v>
      </c>
      <c r="E43" s="564"/>
      <c r="F43" s="564"/>
      <c r="G43" s="564">
        <v>1977</v>
      </c>
      <c r="H43" s="564"/>
      <c r="I43" s="564"/>
      <c r="J43" s="564">
        <v>1</v>
      </c>
      <c r="K43" s="564"/>
      <c r="L43" s="564"/>
      <c r="M43" s="564">
        <v>1973</v>
      </c>
      <c r="N43" s="564"/>
      <c r="O43" s="564"/>
      <c r="P43" s="191"/>
      <c r="Q43" s="191"/>
      <c r="R43" s="191"/>
      <c r="S43" s="189"/>
      <c r="T43" s="273"/>
      <c r="U43" s="189"/>
    </row>
    <row r="44" spans="1:23" s="268" customFormat="1" ht="18" customHeight="1">
      <c r="A44" s="189"/>
      <c r="B44" s="272" t="s">
        <v>125</v>
      </c>
      <c r="C44" s="266"/>
      <c r="D44" s="565">
        <v>3048</v>
      </c>
      <c r="E44" s="564"/>
      <c r="F44" s="564"/>
      <c r="G44" s="564">
        <v>1954</v>
      </c>
      <c r="H44" s="564"/>
      <c r="I44" s="564"/>
      <c r="J44" s="564">
        <v>0</v>
      </c>
      <c r="K44" s="564"/>
      <c r="L44" s="564"/>
      <c r="M44" s="564">
        <v>2064</v>
      </c>
      <c r="N44" s="564"/>
      <c r="O44" s="564"/>
      <c r="P44" s="191"/>
      <c r="Q44" s="191"/>
      <c r="R44" s="191"/>
      <c r="S44" s="189"/>
      <c r="T44" s="273"/>
      <c r="U44" s="189"/>
    </row>
    <row r="45" spans="1:23" s="268" customFormat="1" ht="18" customHeight="1" thickBot="1">
      <c r="A45" s="269"/>
      <c r="B45" s="272" t="s">
        <v>123</v>
      </c>
      <c r="C45" s="271"/>
      <c r="D45" s="576">
        <v>3035</v>
      </c>
      <c r="E45" s="568"/>
      <c r="F45" s="568"/>
      <c r="G45" s="568">
        <v>1930</v>
      </c>
      <c r="H45" s="568"/>
      <c r="I45" s="568"/>
      <c r="J45" s="568">
        <v>2</v>
      </c>
      <c r="K45" s="568"/>
      <c r="L45" s="568"/>
      <c r="M45" s="568">
        <v>2105</v>
      </c>
      <c r="N45" s="568"/>
      <c r="O45" s="568"/>
      <c r="P45" s="270"/>
      <c r="Q45" s="270"/>
      <c r="R45" s="270"/>
      <c r="S45" s="269"/>
      <c r="T45" s="264"/>
      <c r="U45" s="189"/>
    </row>
    <row r="46" spans="1:23" ht="14.25" customHeight="1">
      <c r="A46" s="266"/>
      <c r="B46" s="267"/>
      <c r="C46" s="266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191"/>
      <c r="P46" s="569" t="s">
        <v>536</v>
      </c>
      <c r="Q46" s="570"/>
      <c r="R46" s="570"/>
      <c r="S46" s="570"/>
      <c r="T46" s="264"/>
      <c r="U46" s="265"/>
      <c r="V46" s="263"/>
    </row>
    <row r="47" spans="1:23" ht="14.25" customHeight="1">
      <c r="P47" s="263"/>
      <c r="Q47" s="263"/>
      <c r="R47" s="263"/>
      <c r="S47" s="263"/>
      <c r="T47" s="264"/>
      <c r="U47" s="263"/>
      <c r="V47" s="263"/>
    </row>
    <row r="48" spans="1:23">
      <c r="T48" s="263"/>
      <c r="U48" s="263"/>
      <c r="V48" s="263"/>
    </row>
    <row r="49" spans="2:22" ht="18.75">
      <c r="B49" s="264"/>
      <c r="T49" s="263"/>
      <c r="U49" s="263"/>
      <c r="V49" s="263"/>
    </row>
    <row r="50" spans="2:22">
      <c r="T50" s="263"/>
      <c r="U50" s="263"/>
      <c r="V50" s="263"/>
    </row>
    <row r="51" spans="2:22">
      <c r="T51" s="263"/>
      <c r="U51" s="263"/>
      <c r="V51" s="263"/>
    </row>
  </sheetData>
  <mergeCells count="103">
    <mergeCell ref="P22:R22"/>
    <mergeCell ref="J29:L29"/>
    <mergeCell ref="P27:R28"/>
    <mergeCell ref="G34:I35"/>
    <mergeCell ref="J34:L35"/>
    <mergeCell ref="M34:O35"/>
    <mergeCell ref="G29:I29"/>
    <mergeCell ref="P34:R35"/>
    <mergeCell ref="D44:F44"/>
    <mergeCell ref="D24:F24"/>
    <mergeCell ref="G44:I44"/>
    <mergeCell ref="D29:F29"/>
    <mergeCell ref="D38:F38"/>
    <mergeCell ref="G38:I38"/>
    <mergeCell ref="J38:L38"/>
    <mergeCell ref="M38:O38"/>
    <mergeCell ref="J22:L22"/>
    <mergeCell ref="M22:O22"/>
    <mergeCell ref="D30:F30"/>
    <mergeCell ref="J24:L24"/>
    <mergeCell ref="M24:O24"/>
    <mergeCell ref="A1:B1"/>
    <mergeCell ref="O3:O4"/>
    <mergeCell ref="J3:J4"/>
    <mergeCell ref="K3:K4"/>
    <mergeCell ref="L3:L4"/>
    <mergeCell ref="B3:B4"/>
    <mergeCell ref="E3:E4"/>
    <mergeCell ref="H3:H4"/>
    <mergeCell ref="G24:I24"/>
    <mergeCell ref="G22:I22"/>
    <mergeCell ref="D5:D7"/>
    <mergeCell ref="D8:D10"/>
    <mergeCell ref="D11:D13"/>
    <mergeCell ref="D14:D16"/>
    <mergeCell ref="Q3:Q4"/>
    <mergeCell ref="R3:R4"/>
    <mergeCell ref="I3:I4"/>
    <mergeCell ref="J20:L21"/>
    <mergeCell ref="M20:O21"/>
    <mergeCell ref="P20:R21"/>
    <mergeCell ref="N3:N4"/>
    <mergeCell ref="F3:F4"/>
    <mergeCell ref="G3:G4"/>
    <mergeCell ref="M3:M4"/>
    <mergeCell ref="P3:P4"/>
    <mergeCell ref="B20:B21"/>
    <mergeCell ref="A18:D18"/>
    <mergeCell ref="D20:F21"/>
    <mergeCell ref="G20:I21"/>
    <mergeCell ref="D23:F23"/>
    <mergeCell ref="G23:I23"/>
    <mergeCell ref="D22:F22"/>
    <mergeCell ref="B41:B42"/>
    <mergeCell ref="D27:F28"/>
    <mergeCell ref="G27:I28"/>
    <mergeCell ref="B34:B35"/>
    <mergeCell ref="B27:B28"/>
    <mergeCell ref="D31:F31"/>
    <mergeCell ref="G31:I31"/>
    <mergeCell ref="D36:F36"/>
    <mergeCell ref="G36:I36"/>
    <mergeCell ref="P46:S46"/>
    <mergeCell ref="D41:F42"/>
    <mergeCell ref="G41:I42"/>
    <mergeCell ref="J41:L42"/>
    <mergeCell ref="M41:O42"/>
    <mergeCell ref="D34:F35"/>
    <mergeCell ref="G37:I37"/>
    <mergeCell ref="J37:L37"/>
    <mergeCell ref="M37:O37"/>
    <mergeCell ref="J36:L36"/>
    <mergeCell ref="D45:F45"/>
    <mergeCell ref="G45:I45"/>
    <mergeCell ref="J45:L45"/>
    <mergeCell ref="M45:O45"/>
    <mergeCell ref="J23:L23"/>
    <mergeCell ref="M23:O23"/>
    <mergeCell ref="P23:R23"/>
    <mergeCell ref="P24:R24"/>
    <mergeCell ref="D43:F43"/>
    <mergeCell ref="G43:I43"/>
    <mergeCell ref="J43:L43"/>
    <mergeCell ref="M43:O43"/>
    <mergeCell ref="P36:R36"/>
    <mergeCell ref="D37:F37"/>
    <mergeCell ref="G30:I30"/>
    <mergeCell ref="J30:L30"/>
    <mergeCell ref="M30:O30"/>
    <mergeCell ref="P30:R30"/>
    <mergeCell ref="M27:O28"/>
    <mergeCell ref="J27:L28"/>
    <mergeCell ref="M29:O29"/>
    <mergeCell ref="P29:R29"/>
    <mergeCell ref="P37:R37"/>
    <mergeCell ref="M36:O36"/>
    <mergeCell ref="P41:R42"/>
    <mergeCell ref="J44:L44"/>
    <mergeCell ref="M44:O44"/>
    <mergeCell ref="P31:R31"/>
    <mergeCell ref="J31:L31"/>
    <mergeCell ref="M31:O31"/>
    <mergeCell ref="P38:R38"/>
  </mergeCells>
  <phoneticPr fontId="2"/>
  <pageMargins left="0.78740157480314965" right="0.78740157480314965" top="0.98425196850393704" bottom="0.98425196850393704" header="0.51181102362204722" footer="0.51181102362204722"/>
  <pageSetup paperSize="9" scale="48" fitToWidth="0" orientation="portrait" horizontalDpi="300" verticalDpi="300" r:id="rId1"/>
  <headerFooter differentOddEven="1" alignWithMargins="0">
    <oddFooter>&amp;C&amp;"ＭＳ Ｐ明朝,標準"－８６－</oddFooter>
    <evenFooter>&amp;C&amp;"ＭＳ Ｐ明朝,標準"－８７－</even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81671-E19B-443D-B3EE-0E91D54783C5}">
  <dimension ref="A1:R52"/>
  <sheetViews>
    <sheetView view="pageBreakPreview" zoomScaleNormal="100" zoomScaleSheetLayoutView="100" workbookViewId="0">
      <selection activeCell="S34" sqref="S34"/>
    </sheetView>
  </sheetViews>
  <sheetFormatPr defaultRowHeight="18" customHeight="1"/>
  <cols>
    <col min="1" max="1" width="2.125" style="69" customWidth="1"/>
    <col min="2" max="2" width="4.625" style="69" customWidth="1"/>
    <col min="3" max="3" width="5.625" style="69" customWidth="1"/>
    <col min="4" max="4" width="4.625" style="69" customWidth="1"/>
    <col min="5" max="5" width="2.125" style="69" customWidth="1"/>
    <col min="6" max="18" width="10.625" style="69" customWidth="1"/>
    <col min="19" max="16384" width="9" style="69"/>
  </cols>
  <sheetData>
    <row r="1" spans="1:18" s="13" customFormat="1" ht="24" customHeight="1">
      <c r="A1" s="98" t="s">
        <v>627</v>
      </c>
      <c r="B1" s="98"/>
      <c r="C1" s="98"/>
      <c r="D1" s="98"/>
      <c r="E1" s="98"/>
      <c r="F1" s="98"/>
    </row>
    <row r="2" spans="1:18" s="13" customFormat="1" ht="24" customHeight="1" thickBot="1">
      <c r="A2" s="12" t="s">
        <v>626</v>
      </c>
      <c r="B2" s="12"/>
      <c r="C2" s="12"/>
      <c r="D2" s="12"/>
      <c r="E2" s="12"/>
      <c r="F2" s="12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4"/>
    </row>
    <row r="3" spans="1:18" ht="18" customHeight="1">
      <c r="D3" s="81"/>
      <c r="E3" s="256"/>
      <c r="F3" s="128" t="s">
        <v>625</v>
      </c>
      <c r="G3" s="403" t="s">
        <v>624</v>
      </c>
      <c r="H3" s="405"/>
      <c r="I3" s="403" t="s">
        <v>623</v>
      </c>
      <c r="J3" s="404"/>
      <c r="K3" s="404"/>
      <c r="L3" s="403" t="s">
        <v>622</v>
      </c>
      <c r="M3" s="404"/>
      <c r="N3" s="404"/>
      <c r="O3" s="403" t="s">
        <v>621</v>
      </c>
      <c r="P3" s="405"/>
      <c r="Q3" s="403" t="s">
        <v>620</v>
      </c>
      <c r="R3" s="6"/>
    </row>
    <row r="4" spans="1:18" ht="18" customHeight="1">
      <c r="A4" s="86"/>
      <c r="B4" s="425" t="s">
        <v>619</v>
      </c>
      <c r="C4" s="425"/>
      <c r="D4" s="59"/>
      <c r="E4" s="86"/>
      <c r="F4" s="86"/>
      <c r="G4" s="424"/>
      <c r="H4" s="426"/>
      <c r="I4" s="424"/>
      <c r="J4" s="425"/>
      <c r="K4" s="425"/>
      <c r="L4" s="424"/>
      <c r="M4" s="425"/>
      <c r="N4" s="425"/>
      <c r="O4" s="424"/>
      <c r="P4" s="426"/>
      <c r="Q4" s="424"/>
      <c r="R4" s="6"/>
    </row>
    <row r="5" spans="1:18" ht="9.9499999999999993" customHeight="1">
      <c r="G5" s="251"/>
      <c r="N5" s="312"/>
      <c r="O5" s="312"/>
      <c r="P5" s="312"/>
      <c r="Q5" s="81"/>
      <c r="R5" s="81"/>
    </row>
    <row r="6" spans="1:18" ht="18" customHeight="1">
      <c r="B6" s="455" t="s">
        <v>618</v>
      </c>
      <c r="C6" s="455"/>
      <c r="D6" s="455"/>
      <c r="E6" s="455"/>
      <c r="F6" s="455"/>
      <c r="G6" s="50" t="s">
        <v>617</v>
      </c>
      <c r="H6" s="1"/>
      <c r="I6" s="1" t="s">
        <v>616</v>
      </c>
      <c r="J6" s="1"/>
      <c r="K6" s="1"/>
      <c r="L6" s="604" t="s">
        <v>615</v>
      </c>
      <c r="M6" s="604"/>
      <c r="N6" s="604"/>
      <c r="O6" s="586">
        <v>3946</v>
      </c>
      <c r="P6" s="586"/>
      <c r="Q6" s="3" t="s">
        <v>585</v>
      </c>
      <c r="R6" s="3"/>
    </row>
    <row r="7" spans="1:18" ht="18" customHeight="1">
      <c r="B7" s="455" t="s">
        <v>579</v>
      </c>
      <c r="C7" s="455"/>
      <c r="D7" s="455"/>
      <c r="E7" s="455"/>
      <c r="F7" s="455"/>
      <c r="G7" s="50" t="s">
        <v>614</v>
      </c>
      <c r="H7" s="1"/>
      <c r="I7" s="588" t="s">
        <v>613</v>
      </c>
      <c r="J7" s="588"/>
      <c r="K7" s="588"/>
      <c r="L7" s="604"/>
      <c r="M7" s="604"/>
      <c r="N7" s="604"/>
      <c r="O7" s="586">
        <v>10600</v>
      </c>
      <c r="P7" s="586"/>
      <c r="Q7" s="3" t="s">
        <v>585</v>
      </c>
      <c r="R7" s="3"/>
    </row>
    <row r="8" spans="1:18" ht="18" customHeight="1">
      <c r="B8" s="455" t="s">
        <v>576</v>
      </c>
      <c r="C8" s="455"/>
      <c r="D8" s="455"/>
      <c r="E8" s="455"/>
      <c r="F8" s="455"/>
      <c r="G8" s="590" t="s">
        <v>612</v>
      </c>
      <c r="H8" s="589"/>
      <c r="I8" s="589" t="s">
        <v>611</v>
      </c>
      <c r="J8" s="589"/>
      <c r="K8" s="589"/>
      <c r="L8" s="585" t="s">
        <v>610</v>
      </c>
      <c r="M8" s="585"/>
      <c r="N8" s="585"/>
      <c r="O8" s="586">
        <v>1146</v>
      </c>
      <c r="P8" s="586"/>
      <c r="Q8" s="484" t="s">
        <v>585</v>
      </c>
      <c r="R8" s="3"/>
    </row>
    <row r="9" spans="1:18" ht="18" customHeight="1">
      <c r="B9" s="455"/>
      <c r="C9" s="455"/>
      <c r="D9" s="455"/>
      <c r="E9" s="455"/>
      <c r="F9" s="455"/>
      <c r="G9" s="590"/>
      <c r="H9" s="589"/>
      <c r="I9" s="589"/>
      <c r="J9" s="589"/>
      <c r="K9" s="589"/>
      <c r="L9" s="585"/>
      <c r="M9" s="585"/>
      <c r="N9" s="585"/>
      <c r="O9" s="586"/>
      <c r="P9" s="586"/>
      <c r="Q9" s="484"/>
      <c r="R9" s="3"/>
    </row>
    <row r="10" spans="1:18" ht="18" customHeight="1">
      <c r="B10" s="455" t="s">
        <v>578</v>
      </c>
      <c r="C10" s="455"/>
      <c r="D10" s="455"/>
      <c r="E10" s="455"/>
      <c r="F10" s="455"/>
      <c r="G10" s="50" t="s">
        <v>609</v>
      </c>
      <c r="H10" s="1"/>
      <c r="I10" s="1" t="s">
        <v>608</v>
      </c>
      <c r="J10" s="1"/>
      <c r="K10" s="1"/>
      <c r="L10" s="1" t="s">
        <v>607</v>
      </c>
      <c r="M10" s="1"/>
      <c r="N10" s="311"/>
      <c r="O10" s="481" t="s">
        <v>606</v>
      </c>
      <c r="P10" s="481"/>
      <c r="Q10" s="3" t="s">
        <v>585</v>
      </c>
      <c r="R10" s="3"/>
    </row>
    <row r="11" spans="1:18" ht="18" customHeight="1">
      <c r="B11" s="455" t="s">
        <v>605</v>
      </c>
      <c r="C11" s="455"/>
      <c r="D11" s="455"/>
      <c r="E11" s="455"/>
      <c r="F11" s="455"/>
      <c r="G11" s="50" t="s">
        <v>604</v>
      </c>
      <c r="H11" s="1"/>
      <c r="I11" s="1" t="s">
        <v>592</v>
      </c>
      <c r="J11" s="1"/>
      <c r="K11" s="1"/>
      <c r="L11" s="1" t="s">
        <v>603</v>
      </c>
      <c r="M11" s="1"/>
      <c r="N11" s="311"/>
      <c r="O11" s="481" t="s">
        <v>602</v>
      </c>
      <c r="P11" s="481"/>
      <c r="Q11" s="3" t="s">
        <v>589</v>
      </c>
      <c r="R11" s="3"/>
    </row>
    <row r="12" spans="1:18" ht="18" customHeight="1">
      <c r="B12" s="455" t="s">
        <v>577</v>
      </c>
      <c r="C12" s="455"/>
      <c r="D12" s="455"/>
      <c r="E12" s="455"/>
      <c r="F12" s="455"/>
      <c r="G12" s="587" t="s">
        <v>601</v>
      </c>
      <c r="H12" s="588"/>
      <c r="I12" s="588" t="s">
        <v>600</v>
      </c>
      <c r="J12" s="588"/>
      <c r="K12" s="588"/>
      <c r="L12" s="1" t="s">
        <v>599</v>
      </c>
      <c r="M12" s="1"/>
      <c r="N12" s="311"/>
      <c r="O12" s="586">
        <v>194000</v>
      </c>
      <c r="P12" s="586"/>
      <c r="Q12" s="3" t="s">
        <v>585</v>
      </c>
      <c r="R12" s="3"/>
    </row>
    <row r="13" spans="1:18" ht="18" customHeight="1">
      <c r="B13" s="594" t="s">
        <v>598</v>
      </c>
      <c r="C13" s="595"/>
      <c r="D13" s="595"/>
      <c r="E13" s="595"/>
      <c r="F13" s="595"/>
      <c r="G13" s="587" t="s">
        <v>597</v>
      </c>
      <c r="H13" s="588"/>
      <c r="I13" s="593" t="s">
        <v>596</v>
      </c>
      <c r="J13" s="592"/>
      <c r="K13" s="592"/>
      <c r="L13" s="309"/>
      <c r="M13" s="309"/>
      <c r="N13" s="310"/>
      <c r="O13" s="585">
        <v>242</v>
      </c>
      <c r="P13" s="585"/>
      <c r="Q13" s="428" t="s">
        <v>589</v>
      </c>
      <c r="R13" s="6"/>
    </row>
    <row r="14" spans="1:18" ht="18" customHeight="1">
      <c r="B14" s="596" t="s">
        <v>595</v>
      </c>
      <c r="C14" s="597"/>
      <c r="D14" s="597"/>
      <c r="E14" s="597"/>
      <c r="F14" s="597"/>
      <c r="G14" s="591"/>
      <c r="H14" s="592"/>
      <c r="I14" s="592"/>
      <c r="J14" s="592"/>
      <c r="K14" s="592"/>
      <c r="L14" s="309"/>
      <c r="M14" s="309"/>
      <c r="N14" s="144"/>
      <c r="O14" s="585"/>
      <c r="P14" s="585"/>
      <c r="Q14" s="428"/>
      <c r="R14" s="6"/>
    </row>
    <row r="15" spans="1:18" ht="18" customHeight="1">
      <c r="B15" s="454" t="s">
        <v>594</v>
      </c>
      <c r="C15" s="455"/>
      <c r="D15" s="455"/>
      <c r="E15" s="455"/>
      <c r="F15" s="455"/>
      <c r="G15" s="587" t="s">
        <v>593</v>
      </c>
      <c r="H15" s="588"/>
      <c r="I15" s="2" t="s">
        <v>592</v>
      </c>
      <c r="J15" s="2"/>
      <c r="K15" s="2"/>
      <c r="L15" s="2" t="s">
        <v>591</v>
      </c>
      <c r="M15" s="2"/>
      <c r="N15" s="308"/>
      <c r="O15" s="603" t="s">
        <v>590</v>
      </c>
      <c r="P15" s="603"/>
      <c r="Q15" s="6" t="s">
        <v>589</v>
      </c>
      <c r="R15" s="6"/>
    </row>
    <row r="16" spans="1:18" s="81" customFormat="1" ht="18" customHeight="1">
      <c r="B16" s="454" t="s">
        <v>575</v>
      </c>
      <c r="C16" s="455"/>
      <c r="D16" s="455"/>
      <c r="E16" s="455"/>
      <c r="F16" s="455"/>
      <c r="G16" s="587" t="s">
        <v>588</v>
      </c>
      <c r="H16" s="588"/>
      <c r="I16" s="2" t="s">
        <v>587</v>
      </c>
      <c r="J16" s="2"/>
      <c r="K16" s="2"/>
      <c r="L16" s="2" t="s">
        <v>586</v>
      </c>
      <c r="M16" s="2"/>
      <c r="N16" s="308"/>
      <c r="O16" s="603">
        <v>667</v>
      </c>
      <c r="P16" s="603"/>
      <c r="Q16" s="6" t="s">
        <v>585</v>
      </c>
      <c r="R16" s="6"/>
    </row>
    <row r="17" spans="1:18" ht="9.9499999999999993" customHeight="1" thickBot="1">
      <c r="A17" s="72"/>
      <c r="B17" s="72"/>
      <c r="C17" s="72"/>
      <c r="D17" s="72"/>
      <c r="E17" s="72"/>
      <c r="F17" s="72"/>
      <c r="G17" s="307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81"/>
    </row>
    <row r="18" spans="1:18" s="81" customFormat="1" ht="24" customHeight="1">
      <c r="O18" s="409" t="s">
        <v>584</v>
      </c>
      <c r="P18" s="409"/>
      <c r="Q18" s="409"/>
    </row>
    <row r="19" spans="1:18" s="13" customFormat="1" ht="24" customHeight="1" thickBot="1">
      <c r="A19" s="12" t="s">
        <v>583</v>
      </c>
      <c r="B19" s="12"/>
      <c r="C19" s="12"/>
      <c r="D19" s="12"/>
      <c r="E19" s="12"/>
      <c r="F19" s="12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0" t="s">
        <v>582</v>
      </c>
      <c r="R19" s="306"/>
    </row>
    <row r="20" spans="1:18" ht="18" customHeight="1">
      <c r="C20" s="599" t="s">
        <v>581</v>
      </c>
      <c r="D20" s="599"/>
      <c r="F20" s="406" t="s">
        <v>580</v>
      </c>
      <c r="G20" s="407"/>
      <c r="H20" s="406" t="s">
        <v>579</v>
      </c>
      <c r="I20" s="408"/>
      <c r="J20" s="406" t="s">
        <v>578</v>
      </c>
      <c r="K20" s="407"/>
      <c r="L20" s="600" t="s">
        <v>577</v>
      </c>
      <c r="M20" s="601"/>
      <c r="N20" s="600" t="s">
        <v>576</v>
      </c>
      <c r="O20" s="601"/>
      <c r="P20" s="600" t="s">
        <v>575</v>
      </c>
      <c r="Q20" s="602"/>
      <c r="R20" s="177"/>
    </row>
    <row r="21" spans="1:18" ht="18" customHeight="1">
      <c r="A21" s="86"/>
      <c r="B21" s="598" t="s">
        <v>574</v>
      </c>
      <c r="C21" s="598"/>
      <c r="D21" s="86"/>
      <c r="E21" s="86"/>
      <c r="F21" s="305" t="s">
        <v>108</v>
      </c>
      <c r="G21" s="305" t="s">
        <v>107</v>
      </c>
      <c r="H21" s="305" t="s">
        <v>108</v>
      </c>
      <c r="I21" s="305" t="s">
        <v>107</v>
      </c>
      <c r="J21" s="305" t="s">
        <v>93</v>
      </c>
      <c r="K21" s="305" t="s">
        <v>107</v>
      </c>
      <c r="L21" s="305" t="s">
        <v>93</v>
      </c>
      <c r="M21" s="305" t="s">
        <v>107</v>
      </c>
      <c r="N21" s="305" t="s">
        <v>93</v>
      </c>
      <c r="O21" s="305" t="s">
        <v>107</v>
      </c>
      <c r="P21" s="305" t="s">
        <v>93</v>
      </c>
      <c r="Q21" s="305" t="s">
        <v>107</v>
      </c>
      <c r="R21" s="35"/>
    </row>
    <row r="22" spans="1:18" ht="9.9499999999999993" customHeight="1">
      <c r="A22" s="81"/>
      <c r="B22" s="81"/>
      <c r="C22" s="81"/>
      <c r="D22" s="81"/>
      <c r="E22" s="235"/>
      <c r="F22" s="246"/>
      <c r="H22" s="298"/>
      <c r="J22" s="298"/>
      <c r="L22" s="298"/>
      <c r="N22" s="298"/>
      <c r="P22" s="298"/>
      <c r="R22" s="298"/>
    </row>
    <row r="23" spans="1:18" ht="18" customHeight="1">
      <c r="C23" s="17" t="s">
        <v>1</v>
      </c>
      <c r="E23" s="303"/>
      <c r="F23" s="268">
        <f t="shared" ref="F23:Q23" si="0">SUM(F24:F35)</f>
        <v>38400</v>
      </c>
      <c r="G23" s="268">
        <f t="shared" si="0"/>
        <v>41261</v>
      </c>
      <c r="H23" s="262">
        <f t="shared" si="0"/>
        <v>19659</v>
      </c>
      <c r="I23" s="262">
        <f t="shared" si="0"/>
        <v>20004</v>
      </c>
      <c r="J23" s="268">
        <f t="shared" si="0"/>
        <v>8467</v>
      </c>
      <c r="K23" s="268">
        <f t="shared" si="0"/>
        <v>8404</v>
      </c>
      <c r="L23" s="268">
        <f t="shared" si="0"/>
        <v>72902</v>
      </c>
      <c r="M23" s="268">
        <f t="shared" si="0"/>
        <v>65698</v>
      </c>
      <c r="N23" s="268">
        <f t="shared" si="0"/>
        <v>11457</v>
      </c>
      <c r="O23" s="268">
        <f t="shared" si="0"/>
        <v>11519</v>
      </c>
      <c r="P23" s="268">
        <f t="shared" si="0"/>
        <v>7907</v>
      </c>
      <c r="Q23" s="268">
        <f t="shared" si="0"/>
        <v>9692</v>
      </c>
      <c r="R23" s="297"/>
    </row>
    <row r="24" spans="1:18" ht="18" customHeight="1">
      <c r="C24" s="17" t="s">
        <v>573</v>
      </c>
      <c r="E24" s="303"/>
      <c r="F24" s="301">
        <v>3555</v>
      </c>
      <c r="G24" s="283">
        <v>3434</v>
      </c>
      <c r="H24" s="283">
        <v>1311</v>
      </c>
      <c r="I24" s="283">
        <v>1729</v>
      </c>
      <c r="J24" s="302">
        <v>738</v>
      </c>
      <c r="K24" s="283">
        <v>713</v>
      </c>
      <c r="L24" s="301">
        <v>3050</v>
      </c>
      <c r="M24" s="283">
        <v>4887</v>
      </c>
      <c r="N24" s="301">
        <v>978</v>
      </c>
      <c r="O24" s="283">
        <v>891</v>
      </c>
      <c r="P24" s="301">
        <v>536</v>
      </c>
      <c r="Q24" s="283">
        <v>499</v>
      </c>
      <c r="R24" s="297"/>
    </row>
    <row r="25" spans="1:18" ht="18" customHeight="1">
      <c r="C25" s="17" t="s">
        <v>530</v>
      </c>
      <c r="E25" s="303"/>
      <c r="F25" s="301">
        <v>3317</v>
      </c>
      <c r="G25" s="283">
        <v>4885</v>
      </c>
      <c r="H25" s="302">
        <v>1942</v>
      </c>
      <c r="I25" s="283">
        <v>1962</v>
      </c>
      <c r="J25" s="302">
        <v>753</v>
      </c>
      <c r="K25" s="283">
        <v>967</v>
      </c>
      <c r="L25" s="301">
        <v>4174</v>
      </c>
      <c r="M25" s="283">
        <v>5305</v>
      </c>
      <c r="N25" s="301">
        <v>857</v>
      </c>
      <c r="O25" s="283">
        <v>632</v>
      </c>
      <c r="P25" s="301">
        <v>382</v>
      </c>
      <c r="Q25" s="283">
        <v>532</v>
      </c>
      <c r="R25" s="297"/>
    </row>
    <row r="26" spans="1:18" ht="18" customHeight="1">
      <c r="C26" s="17" t="s">
        <v>572</v>
      </c>
      <c r="E26" s="303"/>
      <c r="F26" s="301">
        <v>3965</v>
      </c>
      <c r="G26" s="283">
        <v>3698</v>
      </c>
      <c r="H26" s="302">
        <v>1510</v>
      </c>
      <c r="I26" s="283">
        <v>1523</v>
      </c>
      <c r="J26" s="302">
        <v>715</v>
      </c>
      <c r="K26" s="283">
        <v>653</v>
      </c>
      <c r="L26" s="301">
        <v>5715</v>
      </c>
      <c r="M26" s="283">
        <v>7715</v>
      </c>
      <c r="N26" s="301">
        <v>1059</v>
      </c>
      <c r="O26" s="283">
        <v>1424</v>
      </c>
      <c r="P26" s="301">
        <v>730</v>
      </c>
      <c r="Q26" s="283">
        <v>703</v>
      </c>
      <c r="R26" s="297"/>
    </row>
    <row r="27" spans="1:18" ht="18" customHeight="1">
      <c r="C27" s="17" t="s">
        <v>571</v>
      </c>
      <c r="E27" s="303"/>
      <c r="F27" s="301">
        <v>3986</v>
      </c>
      <c r="G27" s="283">
        <v>3072</v>
      </c>
      <c r="H27" s="302">
        <v>1302</v>
      </c>
      <c r="I27" s="283">
        <v>3129</v>
      </c>
      <c r="J27" s="302">
        <v>613</v>
      </c>
      <c r="K27" s="283">
        <v>688</v>
      </c>
      <c r="L27" s="301">
        <v>7597</v>
      </c>
      <c r="M27" s="283">
        <v>5321</v>
      </c>
      <c r="N27" s="301">
        <v>908</v>
      </c>
      <c r="O27" s="283">
        <v>680</v>
      </c>
      <c r="P27" s="301">
        <v>865</v>
      </c>
      <c r="Q27" s="283">
        <v>948</v>
      </c>
      <c r="R27" s="297"/>
    </row>
    <row r="28" spans="1:18" ht="18" customHeight="1">
      <c r="C28" s="17" t="s">
        <v>570</v>
      </c>
      <c r="E28" s="303"/>
      <c r="F28" s="301">
        <v>1907</v>
      </c>
      <c r="G28" s="283">
        <v>2238</v>
      </c>
      <c r="H28" s="302">
        <v>1476</v>
      </c>
      <c r="I28" s="283">
        <v>915</v>
      </c>
      <c r="J28" s="302">
        <v>712</v>
      </c>
      <c r="K28" s="283">
        <v>604</v>
      </c>
      <c r="L28" s="301">
        <v>4342</v>
      </c>
      <c r="M28" s="283">
        <v>4379</v>
      </c>
      <c r="N28" s="301">
        <v>834</v>
      </c>
      <c r="O28" s="283">
        <v>701</v>
      </c>
      <c r="P28" s="301">
        <v>1252</v>
      </c>
      <c r="Q28" s="283">
        <v>1224</v>
      </c>
      <c r="R28" s="297"/>
    </row>
    <row r="29" spans="1:18" ht="18" customHeight="1">
      <c r="C29" s="17" t="s">
        <v>569</v>
      </c>
      <c r="E29" s="303"/>
      <c r="F29" s="301">
        <v>3727</v>
      </c>
      <c r="G29" s="283">
        <v>3449</v>
      </c>
      <c r="H29" s="302">
        <v>1600</v>
      </c>
      <c r="I29" s="283">
        <v>1322</v>
      </c>
      <c r="J29" s="302">
        <v>768</v>
      </c>
      <c r="K29" s="283">
        <v>787</v>
      </c>
      <c r="L29" s="301">
        <v>6011</v>
      </c>
      <c r="M29" s="283">
        <v>4887</v>
      </c>
      <c r="N29" s="301">
        <v>921</v>
      </c>
      <c r="O29" s="283">
        <v>981</v>
      </c>
      <c r="P29" s="301">
        <v>915</v>
      </c>
      <c r="Q29" s="283">
        <v>1484</v>
      </c>
      <c r="R29" s="297"/>
    </row>
    <row r="30" spans="1:18" ht="18" customHeight="1">
      <c r="C30" s="17" t="s">
        <v>525</v>
      </c>
      <c r="E30" s="303"/>
      <c r="F30" s="301">
        <v>2606</v>
      </c>
      <c r="G30" s="283">
        <v>4245</v>
      </c>
      <c r="H30" s="302">
        <v>1535</v>
      </c>
      <c r="I30" s="283">
        <v>1099</v>
      </c>
      <c r="J30" s="302">
        <v>860</v>
      </c>
      <c r="K30" s="283">
        <v>867</v>
      </c>
      <c r="L30" s="301">
        <v>7592</v>
      </c>
      <c r="M30" s="304">
        <v>5780</v>
      </c>
      <c r="N30" s="301">
        <v>1069</v>
      </c>
      <c r="O30" s="283">
        <v>1308</v>
      </c>
      <c r="P30" s="283">
        <v>789</v>
      </c>
      <c r="Q30" s="283">
        <v>1237</v>
      </c>
      <c r="R30" s="297"/>
    </row>
    <row r="31" spans="1:18" ht="18" customHeight="1">
      <c r="C31" s="17" t="s">
        <v>524</v>
      </c>
      <c r="E31" s="303"/>
      <c r="F31" s="301">
        <v>2997</v>
      </c>
      <c r="G31" s="283">
        <v>3589</v>
      </c>
      <c r="H31" s="302">
        <v>2553</v>
      </c>
      <c r="I31" s="283">
        <v>1911</v>
      </c>
      <c r="J31" s="302">
        <v>725</v>
      </c>
      <c r="K31" s="283">
        <v>601</v>
      </c>
      <c r="L31" s="301">
        <v>7295</v>
      </c>
      <c r="M31" s="282">
        <v>4729</v>
      </c>
      <c r="N31" s="301">
        <v>1059</v>
      </c>
      <c r="O31" s="283">
        <v>1530</v>
      </c>
      <c r="P31" s="283">
        <v>671</v>
      </c>
      <c r="Q31" s="283">
        <v>854</v>
      </c>
      <c r="R31" s="297"/>
    </row>
    <row r="32" spans="1:18" ht="18" customHeight="1">
      <c r="C32" s="17" t="s">
        <v>523</v>
      </c>
      <c r="E32" s="303"/>
      <c r="F32" s="301">
        <v>2467</v>
      </c>
      <c r="G32" s="283">
        <v>2623</v>
      </c>
      <c r="H32" s="302">
        <v>1686</v>
      </c>
      <c r="I32" s="283">
        <v>1326</v>
      </c>
      <c r="J32" s="302">
        <v>607</v>
      </c>
      <c r="K32" s="283">
        <v>717</v>
      </c>
      <c r="L32" s="301">
        <v>4774</v>
      </c>
      <c r="M32" s="283">
        <v>4455</v>
      </c>
      <c r="N32" s="301">
        <v>1063</v>
      </c>
      <c r="O32" s="283">
        <v>874</v>
      </c>
      <c r="P32" s="283">
        <v>463</v>
      </c>
      <c r="Q32" s="283">
        <v>645</v>
      </c>
      <c r="R32" s="297"/>
    </row>
    <row r="33" spans="1:18" ht="18" customHeight="1">
      <c r="C33" s="17" t="s">
        <v>522</v>
      </c>
      <c r="E33" s="303"/>
      <c r="F33" s="301">
        <v>2472</v>
      </c>
      <c r="G33" s="283">
        <v>2471</v>
      </c>
      <c r="H33" s="302">
        <v>1959</v>
      </c>
      <c r="I33" s="283">
        <v>1258</v>
      </c>
      <c r="J33" s="302">
        <v>642</v>
      </c>
      <c r="K33" s="283">
        <v>563</v>
      </c>
      <c r="L33" s="301">
        <v>5801</v>
      </c>
      <c r="M33" s="283">
        <v>4842</v>
      </c>
      <c r="N33" s="301">
        <v>708</v>
      </c>
      <c r="O33" s="283">
        <v>478</v>
      </c>
      <c r="P33" s="283">
        <v>244</v>
      </c>
      <c r="Q33" s="283">
        <v>287</v>
      </c>
      <c r="R33" s="297"/>
    </row>
    <row r="34" spans="1:18" ht="18" customHeight="1">
      <c r="C34" s="17" t="s">
        <v>521</v>
      </c>
      <c r="E34" s="303"/>
      <c r="F34" s="301">
        <v>2943</v>
      </c>
      <c r="G34" s="283">
        <v>2617</v>
      </c>
      <c r="H34" s="302">
        <v>1258</v>
      </c>
      <c r="I34" s="283">
        <v>1806</v>
      </c>
      <c r="J34" s="302">
        <v>611</v>
      </c>
      <c r="K34" s="283">
        <v>614</v>
      </c>
      <c r="L34" s="301">
        <v>7804</v>
      </c>
      <c r="M34" s="283">
        <v>7882</v>
      </c>
      <c r="N34" s="301">
        <v>712</v>
      </c>
      <c r="O34" s="283">
        <v>656</v>
      </c>
      <c r="P34" s="283">
        <v>383</v>
      </c>
      <c r="Q34" s="283">
        <v>417</v>
      </c>
      <c r="R34" s="297"/>
    </row>
    <row r="35" spans="1:18" s="81" customFormat="1" ht="18" customHeight="1">
      <c r="C35" s="17" t="s">
        <v>520</v>
      </c>
      <c r="E35" s="303"/>
      <c r="F35" s="301">
        <v>4458</v>
      </c>
      <c r="G35" s="282">
        <v>4940</v>
      </c>
      <c r="H35" s="302">
        <v>1527</v>
      </c>
      <c r="I35" s="282">
        <v>2024</v>
      </c>
      <c r="J35" s="302">
        <v>723</v>
      </c>
      <c r="K35" s="282">
        <v>630</v>
      </c>
      <c r="L35" s="301">
        <v>8747</v>
      </c>
      <c r="M35" s="283">
        <v>5516</v>
      </c>
      <c r="N35" s="301">
        <v>1289</v>
      </c>
      <c r="O35" s="282">
        <v>1364</v>
      </c>
      <c r="P35" s="283">
        <v>677</v>
      </c>
      <c r="Q35" s="282">
        <v>862</v>
      </c>
      <c r="R35" s="188"/>
    </row>
    <row r="36" spans="1:18" ht="9.9499999999999993" customHeight="1" thickBot="1">
      <c r="A36" s="72"/>
      <c r="B36" s="72"/>
      <c r="C36" s="72"/>
      <c r="D36" s="72"/>
      <c r="E36" s="72"/>
      <c r="F36" s="300"/>
      <c r="G36" s="299"/>
      <c r="H36" s="299"/>
      <c r="I36" s="299"/>
      <c r="J36" s="299"/>
      <c r="K36" s="299"/>
      <c r="L36" s="299"/>
      <c r="M36" s="72"/>
      <c r="N36" s="299"/>
      <c r="O36" s="299"/>
      <c r="P36" s="299"/>
      <c r="Q36" s="299"/>
      <c r="R36" s="298"/>
    </row>
    <row r="37" spans="1:18" ht="24" customHeight="1">
      <c r="O37" s="226"/>
      <c r="P37" s="409" t="s">
        <v>568</v>
      </c>
      <c r="Q37" s="409"/>
      <c r="R37" s="104"/>
    </row>
    <row r="38" spans="1:18" ht="18" customHeight="1">
      <c r="F38" s="35"/>
    </row>
    <row r="39" spans="1:18" ht="18" customHeight="1">
      <c r="F39" s="298"/>
    </row>
    <row r="40" spans="1:18" ht="18" customHeight="1">
      <c r="F40" s="297"/>
    </row>
    <row r="41" spans="1:18" ht="18" customHeight="1">
      <c r="F41" s="297"/>
    </row>
    <row r="42" spans="1:18" ht="18" customHeight="1">
      <c r="F42" s="297"/>
    </row>
    <row r="43" spans="1:18" ht="18" customHeight="1">
      <c r="F43" s="297"/>
    </row>
    <row r="44" spans="1:18" ht="18" customHeight="1">
      <c r="F44" s="297"/>
    </row>
    <row r="45" spans="1:18" ht="18" customHeight="1">
      <c r="F45" s="297"/>
    </row>
    <row r="46" spans="1:18" ht="18" customHeight="1">
      <c r="F46" s="297"/>
    </row>
    <row r="47" spans="1:18" ht="18" customHeight="1">
      <c r="F47" s="297"/>
    </row>
    <row r="48" spans="1:18" ht="18" customHeight="1">
      <c r="F48" s="297"/>
    </row>
    <row r="49" spans="6:6" ht="18" customHeight="1">
      <c r="F49" s="297"/>
    </row>
    <row r="50" spans="6:6" ht="18" customHeight="1">
      <c r="F50" s="297"/>
    </row>
    <row r="51" spans="6:6" ht="18" customHeight="1">
      <c r="F51" s="297"/>
    </row>
    <row r="52" spans="6:6" ht="18" customHeight="1">
      <c r="F52" s="188"/>
    </row>
  </sheetData>
  <mergeCells count="48">
    <mergeCell ref="L20:M20"/>
    <mergeCell ref="O13:P14"/>
    <mergeCell ref="O15:P15"/>
    <mergeCell ref="O16:P16"/>
    <mergeCell ref="Q8:Q9"/>
    <mergeCell ref="O10:P10"/>
    <mergeCell ref="O11:P11"/>
    <mergeCell ref="O12:P12"/>
    <mergeCell ref="N20:O20"/>
    <mergeCell ref="P20:Q20"/>
    <mergeCell ref="Q13:Q14"/>
    <mergeCell ref="P37:Q37"/>
    <mergeCell ref="O18:Q18"/>
    <mergeCell ref="B21:C21"/>
    <mergeCell ref="C20:D20"/>
    <mergeCell ref="B6:F6"/>
    <mergeCell ref="B7:F7"/>
    <mergeCell ref="B10:F10"/>
    <mergeCell ref="B11:F11"/>
    <mergeCell ref="B8:F9"/>
    <mergeCell ref="B15:F15"/>
    <mergeCell ref="B16:F16"/>
    <mergeCell ref="J20:K20"/>
    <mergeCell ref="G13:H14"/>
    <mergeCell ref="I13:K14"/>
    <mergeCell ref="B13:F13"/>
    <mergeCell ref="B14:F14"/>
    <mergeCell ref="H20:I20"/>
    <mergeCell ref="F20:G20"/>
    <mergeCell ref="G15:H15"/>
    <mergeCell ref="Q3:Q4"/>
    <mergeCell ref="G16:H16"/>
    <mergeCell ref="G12:H12"/>
    <mergeCell ref="B12:F12"/>
    <mergeCell ref="B4:C4"/>
    <mergeCell ref="G3:H4"/>
    <mergeCell ref="I3:K4"/>
    <mergeCell ref="I7:K7"/>
    <mergeCell ref="I8:K9"/>
    <mergeCell ref="G8:H9"/>
    <mergeCell ref="L6:N7"/>
    <mergeCell ref="I12:K12"/>
    <mergeCell ref="O3:P4"/>
    <mergeCell ref="L3:N4"/>
    <mergeCell ref="L8:N9"/>
    <mergeCell ref="O6:P6"/>
    <mergeCell ref="O7:P7"/>
    <mergeCell ref="O8:P9"/>
  </mergeCells>
  <phoneticPr fontId="2"/>
  <pageMargins left="0.78740157480314965" right="0.78740157480314965" top="0.98425196850393704" bottom="0.98425196850393704" header="0.51181102362204722" footer="0.51181102362204722"/>
  <pageSetup paperSize="9" scale="53" fitToWidth="2" orientation="portrait" r:id="rId1"/>
  <headerFooter differentOddEven="1" alignWithMargins="0">
    <oddFooter>&amp;C&amp;"ＭＳ Ｐ明朝,標準"－８８－</oddFooter>
    <evenFooter>&amp;C&amp;"ＭＳ Ｐ明朝,標準"－８９－</even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12AA-7CD9-4C09-8A48-BE6EE0FF29AF}">
  <dimension ref="A1:L21"/>
  <sheetViews>
    <sheetView view="pageBreakPreview" zoomScale="104" zoomScaleNormal="100" zoomScaleSheetLayoutView="100" workbookViewId="0"/>
  </sheetViews>
  <sheetFormatPr defaultRowHeight="21.95" customHeight="1"/>
  <cols>
    <col min="1" max="1" width="13.375" style="69" customWidth="1"/>
    <col min="2" max="11" width="7.625" style="69" customWidth="1"/>
    <col min="12" max="16384" width="9" style="69"/>
  </cols>
  <sheetData>
    <row r="1" spans="1:12" ht="24" customHeight="1">
      <c r="A1" s="81"/>
    </row>
    <row r="2" spans="1:12" ht="24" customHeight="1" thickBot="1">
      <c r="A2" s="217" t="s">
        <v>640</v>
      </c>
      <c r="B2" s="332"/>
      <c r="C2" s="332"/>
      <c r="D2" s="332"/>
      <c r="E2" s="81"/>
      <c r="F2" s="81"/>
      <c r="G2" s="81"/>
      <c r="H2" s="81"/>
      <c r="I2" s="81"/>
      <c r="J2" s="81"/>
      <c r="K2" s="81"/>
    </row>
    <row r="3" spans="1:12" ht="18" customHeight="1">
      <c r="A3" s="39" t="s">
        <v>637</v>
      </c>
      <c r="B3" s="406" t="s">
        <v>639</v>
      </c>
      <c r="C3" s="407"/>
      <c r="D3" s="407"/>
      <c r="E3" s="408"/>
      <c r="F3" s="406" t="s">
        <v>634</v>
      </c>
      <c r="G3" s="408"/>
      <c r="H3" s="406" t="s">
        <v>633</v>
      </c>
      <c r="I3" s="408"/>
      <c r="J3" s="406" t="s">
        <v>1</v>
      </c>
      <c r="K3" s="407"/>
    </row>
    <row r="4" spans="1:12" ht="18" customHeight="1">
      <c r="A4" s="325" t="s">
        <v>632</v>
      </c>
      <c r="B4" s="611" t="s">
        <v>631</v>
      </c>
      <c r="C4" s="402"/>
      <c r="D4" s="611" t="s">
        <v>630</v>
      </c>
      <c r="E4" s="402"/>
      <c r="F4" s="323" t="s">
        <v>631</v>
      </c>
      <c r="G4" s="331" t="s">
        <v>630</v>
      </c>
      <c r="H4" s="322" t="s">
        <v>631</v>
      </c>
      <c r="I4" s="331" t="s">
        <v>630</v>
      </c>
      <c r="J4" s="322" t="s">
        <v>631</v>
      </c>
      <c r="K4" s="330" t="s">
        <v>630</v>
      </c>
    </row>
    <row r="5" spans="1:12" ht="18" customHeight="1">
      <c r="A5" s="3"/>
      <c r="B5" s="608" t="s">
        <v>629</v>
      </c>
      <c r="C5" s="609"/>
      <c r="D5" s="610" t="s">
        <v>628</v>
      </c>
      <c r="E5" s="609"/>
      <c r="F5" s="320" t="s">
        <v>629</v>
      </c>
      <c r="G5" s="319" t="s">
        <v>628</v>
      </c>
      <c r="H5" s="320" t="s">
        <v>629</v>
      </c>
      <c r="I5" s="319" t="s">
        <v>628</v>
      </c>
      <c r="J5" s="320" t="s">
        <v>629</v>
      </c>
      <c r="K5" s="319" t="s">
        <v>628</v>
      </c>
    </row>
    <row r="6" spans="1:12" ht="18" customHeight="1">
      <c r="A6" s="7" t="s">
        <v>14</v>
      </c>
      <c r="B6" s="612">
        <v>5615</v>
      </c>
      <c r="C6" s="613"/>
      <c r="D6" s="607">
        <f>ROUND(B6/$J$6*100,1)</f>
        <v>54.6</v>
      </c>
      <c r="E6" s="607"/>
      <c r="F6" s="329">
        <v>505</v>
      </c>
      <c r="G6" s="316">
        <f>ROUND(F6/$J$6*100,1)</f>
        <v>4.9000000000000004</v>
      </c>
      <c r="H6" s="329">
        <v>4159</v>
      </c>
      <c r="I6" s="316">
        <f>ROUND(H6/$J$6*100,1)</f>
        <v>40.5</v>
      </c>
      <c r="J6" s="329">
        <f>B6+F6+H6</f>
        <v>10279</v>
      </c>
      <c r="K6" s="316">
        <f>D6+G6+I6</f>
        <v>100</v>
      </c>
      <c r="L6" s="327"/>
    </row>
    <row r="7" spans="1:12" ht="18" customHeight="1">
      <c r="A7" s="7" t="s">
        <v>13</v>
      </c>
      <c r="B7" s="612">
        <v>6441</v>
      </c>
      <c r="C7" s="613"/>
      <c r="D7" s="607">
        <f>ROUND(B7/$J$7*100,1)</f>
        <v>56.2</v>
      </c>
      <c r="E7" s="607"/>
      <c r="F7" s="329">
        <v>553</v>
      </c>
      <c r="G7" s="316">
        <f>ROUND(F7/$J$7*100,1)</f>
        <v>4.8</v>
      </c>
      <c r="H7" s="329">
        <v>4463</v>
      </c>
      <c r="I7" s="316">
        <f>ROUND(H7/$J$7*100,1)</f>
        <v>39</v>
      </c>
      <c r="J7" s="329">
        <f>B7+F7+H7</f>
        <v>11457</v>
      </c>
      <c r="K7" s="316">
        <f>D7+G7+I7</f>
        <v>100</v>
      </c>
      <c r="L7" s="327"/>
    </row>
    <row r="8" spans="1:12" ht="18" customHeight="1">
      <c r="A8" s="7" t="s">
        <v>12</v>
      </c>
      <c r="B8" s="605">
        <v>6264</v>
      </c>
      <c r="C8" s="606"/>
      <c r="D8" s="607">
        <f>ROUND(B8/$J$8*100,1)</f>
        <v>54.4</v>
      </c>
      <c r="E8" s="607"/>
      <c r="F8" s="69">
        <v>786</v>
      </c>
      <c r="G8" s="316">
        <f>ROUND(F8/$J$8*100,1)</f>
        <v>6.8</v>
      </c>
      <c r="H8" s="69">
        <v>4469</v>
      </c>
      <c r="I8" s="316">
        <f>ROUND(H8/$J$8*100,1)</f>
        <v>38.799999999999997</v>
      </c>
      <c r="J8" s="329">
        <f>B8+F8+H8</f>
        <v>11519</v>
      </c>
      <c r="K8" s="328">
        <f>D8+G8+I8</f>
        <v>100</v>
      </c>
      <c r="L8" s="327"/>
    </row>
    <row r="9" spans="1:12" ht="8.25" customHeight="1" thickBot="1">
      <c r="A9" s="71"/>
      <c r="B9" s="245"/>
      <c r="C9" s="71"/>
      <c r="D9" s="71"/>
      <c r="E9" s="71"/>
      <c r="F9" s="71"/>
      <c r="G9" s="71"/>
      <c r="H9" s="71"/>
      <c r="I9" s="71"/>
      <c r="J9" s="71"/>
      <c r="K9" s="71"/>
    </row>
    <row r="10" spans="1:12" ht="24" customHeight="1">
      <c r="J10" s="409" t="s">
        <v>568</v>
      </c>
      <c r="K10" s="409"/>
    </row>
    <row r="11" spans="1:12" ht="30" customHeight="1"/>
    <row r="12" spans="1:12" ht="30" customHeight="1"/>
    <row r="13" spans="1:12" ht="24" customHeight="1" thickBot="1">
      <c r="A13" s="98" t="s">
        <v>638</v>
      </c>
      <c r="B13" s="326"/>
      <c r="C13" s="326"/>
    </row>
    <row r="14" spans="1:12" ht="18" customHeight="1">
      <c r="A14" s="39" t="s">
        <v>637</v>
      </c>
      <c r="B14" s="406" t="s">
        <v>636</v>
      </c>
      <c r="C14" s="407"/>
      <c r="D14" s="406" t="s">
        <v>635</v>
      </c>
      <c r="E14" s="407"/>
      <c r="F14" s="406" t="s">
        <v>634</v>
      </c>
      <c r="G14" s="407"/>
      <c r="H14" s="406" t="s">
        <v>633</v>
      </c>
      <c r="I14" s="407"/>
      <c r="J14" s="406" t="s">
        <v>1</v>
      </c>
      <c r="K14" s="407"/>
    </row>
    <row r="15" spans="1:12" ht="18" customHeight="1">
      <c r="A15" s="325" t="s">
        <v>632</v>
      </c>
      <c r="B15" s="324" t="s">
        <v>631</v>
      </c>
      <c r="C15" s="324" t="s">
        <v>630</v>
      </c>
      <c r="D15" s="323" t="s">
        <v>631</v>
      </c>
      <c r="E15" s="324" t="s">
        <v>630</v>
      </c>
      <c r="F15" s="323" t="s">
        <v>631</v>
      </c>
      <c r="G15" s="324" t="s">
        <v>630</v>
      </c>
      <c r="H15" s="323" t="s">
        <v>631</v>
      </c>
      <c r="I15" s="324" t="s">
        <v>630</v>
      </c>
      <c r="J15" s="323" t="s">
        <v>631</v>
      </c>
      <c r="K15" s="322" t="s">
        <v>630</v>
      </c>
      <c r="L15" s="75"/>
    </row>
    <row r="16" spans="1:12" ht="18" customHeight="1">
      <c r="A16" s="3"/>
      <c r="B16" s="321" t="s">
        <v>629</v>
      </c>
      <c r="C16" s="319" t="s">
        <v>628</v>
      </c>
      <c r="D16" s="320" t="s">
        <v>629</v>
      </c>
      <c r="E16" s="319" t="s">
        <v>628</v>
      </c>
      <c r="F16" s="320" t="s">
        <v>629</v>
      </c>
      <c r="G16" s="319" t="s">
        <v>628</v>
      </c>
      <c r="H16" s="320" t="s">
        <v>629</v>
      </c>
      <c r="I16" s="319" t="s">
        <v>628</v>
      </c>
      <c r="J16" s="320" t="s">
        <v>629</v>
      </c>
      <c r="K16" s="319" t="s">
        <v>628</v>
      </c>
    </row>
    <row r="17" spans="1:11" ht="18" customHeight="1">
      <c r="A17" s="7" t="s">
        <v>171</v>
      </c>
      <c r="B17" s="105" t="s">
        <v>0</v>
      </c>
      <c r="C17" s="103" t="s">
        <v>0</v>
      </c>
      <c r="D17" s="297">
        <v>1236</v>
      </c>
      <c r="E17" s="318">
        <f>ROUND(D17/$J$17*100,1)</f>
        <v>15.1</v>
      </c>
      <c r="F17" s="297">
        <v>2028</v>
      </c>
      <c r="G17" s="318">
        <f>ROUND(F17/$J$17*100,1)</f>
        <v>24.8</v>
      </c>
      <c r="H17" s="297">
        <v>4923</v>
      </c>
      <c r="I17" s="318">
        <f>ROUND(H17/$J$17*100,1)</f>
        <v>60.1</v>
      </c>
      <c r="J17" s="317">
        <f t="shared" ref="J17:K19" si="0">D17+F17+H17</f>
        <v>8187</v>
      </c>
      <c r="K17" s="316">
        <f t="shared" si="0"/>
        <v>100</v>
      </c>
    </row>
    <row r="18" spans="1:11" ht="18" customHeight="1">
      <c r="A18" s="7" t="s">
        <v>170</v>
      </c>
      <c r="B18" s="105" t="s">
        <v>0</v>
      </c>
      <c r="C18" s="103" t="s">
        <v>0</v>
      </c>
      <c r="D18" s="297">
        <v>1104</v>
      </c>
      <c r="E18" s="318">
        <f>ROUND(D18/$J$18*100,1)</f>
        <v>14</v>
      </c>
      <c r="F18" s="297">
        <v>2203</v>
      </c>
      <c r="G18" s="318">
        <f>ROUND(F18/$J$18*100,1)</f>
        <v>27.9</v>
      </c>
      <c r="H18" s="297">
        <v>4600</v>
      </c>
      <c r="I18" s="318">
        <f>ROUND(H18/$J$18*100,1)-0.1</f>
        <v>58.1</v>
      </c>
      <c r="J18" s="317">
        <f t="shared" si="0"/>
        <v>7907</v>
      </c>
      <c r="K18" s="316">
        <f t="shared" si="0"/>
        <v>100</v>
      </c>
    </row>
    <row r="19" spans="1:11" ht="18" customHeight="1">
      <c r="A19" s="7" t="s">
        <v>169</v>
      </c>
      <c r="B19" s="105" t="s">
        <v>0</v>
      </c>
      <c r="C19" s="103" t="s">
        <v>0</v>
      </c>
      <c r="D19" s="283">
        <v>1181</v>
      </c>
      <c r="E19" s="315">
        <f>ROUND(D19/$J$19*100,1)</f>
        <v>12.2</v>
      </c>
      <c r="F19" s="283">
        <v>2628</v>
      </c>
      <c r="G19" s="315">
        <f>ROUND(F19/$J$19*100,1)</f>
        <v>27.1</v>
      </c>
      <c r="H19" s="283">
        <v>5883</v>
      </c>
      <c r="I19" s="315">
        <f>ROUND(H19/$J$19*100,1)</f>
        <v>60.7</v>
      </c>
      <c r="J19" s="314">
        <f t="shared" si="0"/>
        <v>9692</v>
      </c>
      <c r="K19" s="313">
        <f t="shared" si="0"/>
        <v>100</v>
      </c>
    </row>
    <row r="20" spans="1:11" ht="9" customHeight="1" thickBot="1">
      <c r="A20" s="71"/>
      <c r="B20" s="245"/>
      <c r="C20" s="71"/>
      <c r="D20" s="71"/>
      <c r="E20" s="71"/>
      <c r="F20" s="71"/>
      <c r="G20" s="71"/>
      <c r="H20" s="71"/>
      <c r="I20" s="71"/>
      <c r="J20" s="71"/>
      <c r="K20" s="71"/>
    </row>
    <row r="21" spans="1:11" ht="24" customHeight="1">
      <c r="J21" s="409" t="s">
        <v>568</v>
      </c>
      <c r="K21" s="409"/>
    </row>
  </sheetData>
  <mergeCells count="21">
    <mergeCell ref="J3:K3"/>
    <mergeCell ref="J14:K14"/>
    <mergeCell ref="H3:I3"/>
    <mergeCell ref="D7:E7"/>
    <mergeCell ref="B3:E3"/>
    <mergeCell ref="B4:C4"/>
    <mergeCell ref="D4:E4"/>
    <mergeCell ref="D14:E14"/>
    <mergeCell ref="B6:C6"/>
    <mergeCell ref="F3:G3"/>
    <mergeCell ref="H14:I14"/>
    <mergeCell ref="F14:G14"/>
    <mergeCell ref="B7:C7"/>
    <mergeCell ref="D6:E6"/>
    <mergeCell ref="B14:C14"/>
    <mergeCell ref="J10:K10"/>
    <mergeCell ref="J21:K21"/>
    <mergeCell ref="B8:C8"/>
    <mergeCell ref="D8:E8"/>
    <mergeCell ref="B5:C5"/>
    <mergeCell ref="D5:E5"/>
  </mergeCells>
  <phoneticPr fontId="2"/>
  <pageMargins left="0.59055118110236227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Footer>&amp;C&amp;"ＭＳ Ｐ明朝,標準"－９０－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03BE-E6FE-4CDE-83A8-E13D8890A48D}">
  <dimension ref="A1:U36"/>
  <sheetViews>
    <sheetView view="pageBreakPreview" zoomScaleNormal="100" zoomScaleSheetLayoutView="100" workbookViewId="0">
      <pane ySplit="6" topLeftCell="A7" activePane="bottomLeft" state="frozen"/>
      <selection pane="bottomLeft"/>
    </sheetView>
  </sheetViews>
  <sheetFormatPr defaultRowHeight="24" customHeight="1"/>
  <cols>
    <col min="1" max="1" width="1.625" style="1" customWidth="1"/>
    <col min="2" max="2" width="12.625" style="1" customWidth="1"/>
    <col min="3" max="3" width="1.625" style="1" customWidth="1"/>
    <col min="4" max="10" width="4.375" style="1" customWidth="1"/>
    <col min="11" max="12" width="4.625" style="1" customWidth="1"/>
    <col min="13" max="13" width="5.625" style="1" customWidth="1"/>
    <col min="14" max="14" width="7.125" style="1" customWidth="1"/>
    <col min="15" max="17" width="4.625" style="1" customWidth="1"/>
    <col min="18" max="18" width="4.625" style="2" customWidth="1"/>
    <col min="19" max="19" width="5.125" style="1" customWidth="1"/>
    <col min="20" max="16384" width="9" style="1"/>
  </cols>
  <sheetData>
    <row r="1" spans="1:21" ht="24" customHeight="1">
      <c r="A1" s="61" t="s">
        <v>44</v>
      </c>
      <c r="B1" s="61"/>
      <c r="C1" s="61"/>
      <c r="D1" s="61"/>
      <c r="E1" s="61"/>
    </row>
    <row r="2" spans="1:21" ht="24" customHeight="1">
      <c r="A2" s="61"/>
      <c r="B2" s="61"/>
      <c r="C2" s="61"/>
      <c r="D2" s="61"/>
      <c r="E2" s="61"/>
    </row>
    <row r="3" spans="1:21" ht="24" customHeight="1" thickBot="1">
      <c r="A3" s="12" t="s">
        <v>43</v>
      </c>
      <c r="B3" s="12"/>
      <c r="C3" s="12"/>
      <c r="D3" s="12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ht="30" customHeight="1">
      <c r="B4" s="2"/>
      <c r="C4" s="2"/>
      <c r="D4" s="386" t="s">
        <v>42</v>
      </c>
      <c r="E4" s="390"/>
      <c r="F4" s="387"/>
      <c r="G4" s="386" t="s">
        <v>41</v>
      </c>
      <c r="H4" s="387"/>
      <c r="I4" s="386" t="s">
        <v>40</v>
      </c>
      <c r="J4" s="387"/>
      <c r="K4" s="386" t="s">
        <v>39</v>
      </c>
      <c r="L4" s="387"/>
      <c r="M4" s="392" t="s">
        <v>38</v>
      </c>
      <c r="N4" s="394" t="s">
        <v>37</v>
      </c>
      <c r="O4" s="386" t="s">
        <v>36</v>
      </c>
      <c r="P4" s="387"/>
      <c r="Q4" s="386" t="s">
        <v>35</v>
      </c>
      <c r="R4" s="390"/>
    </row>
    <row r="5" spans="1:21" ht="30" customHeight="1">
      <c r="A5" s="2"/>
      <c r="B5" s="9" t="s">
        <v>34</v>
      </c>
      <c r="C5" s="6"/>
      <c r="D5" s="388"/>
      <c r="E5" s="391"/>
      <c r="F5" s="389"/>
      <c r="G5" s="388"/>
      <c r="H5" s="389"/>
      <c r="I5" s="388"/>
      <c r="J5" s="389"/>
      <c r="K5" s="388"/>
      <c r="L5" s="389"/>
      <c r="M5" s="393"/>
      <c r="N5" s="395"/>
      <c r="O5" s="388"/>
      <c r="P5" s="389"/>
      <c r="Q5" s="388"/>
      <c r="R5" s="391"/>
    </row>
    <row r="6" spans="1:21" ht="24" customHeight="1">
      <c r="A6" s="60"/>
      <c r="B6" s="59"/>
      <c r="C6" s="59"/>
      <c r="D6" s="41" t="s">
        <v>7</v>
      </c>
      <c r="E6" s="34" t="s">
        <v>33</v>
      </c>
      <c r="F6" s="34" t="s">
        <v>32</v>
      </c>
      <c r="G6" s="34" t="s">
        <v>33</v>
      </c>
      <c r="H6" s="29" t="s">
        <v>32</v>
      </c>
      <c r="I6" s="34" t="s">
        <v>33</v>
      </c>
      <c r="J6" s="34" t="s">
        <v>32</v>
      </c>
      <c r="K6" s="34" t="s">
        <v>33</v>
      </c>
      <c r="L6" s="34" t="s">
        <v>32</v>
      </c>
      <c r="M6" s="34" t="s">
        <v>32</v>
      </c>
      <c r="N6" s="34" t="s">
        <v>32</v>
      </c>
      <c r="O6" s="34" t="s">
        <v>33</v>
      </c>
      <c r="P6" s="34" t="s">
        <v>32</v>
      </c>
      <c r="Q6" s="34" t="s">
        <v>33</v>
      </c>
      <c r="R6" s="29" t="s">
        <v>32</v>
      </c>
    </row>
    <row r="7" spans="1:21" ht="12" customHeight="1">
      <c r="A7" s="2"/>
      <c r="B7" s="6"/>
      <c r="C7" s="6"/>
      <c r="D7" s="5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21" ht="24" customHeight="1">
      <c r="A8" s="2"/>
      <c r="B8" s="6"/>
      <c r="C8" s="6"/>
      <c r="D8" s="57" t="s">
        <v>31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1" ht="24" customHeight="1">
      <c r="A9" s="43"/>
      <c r="B9" s="52" t="s">
        <v>30</v>
      </c>
      <c r="C9" s="51"/>
      <c r="D9" s="50">
        <v>137</v>
      </c>
      <c r="E9" s="1">
        <v>47</v>
      </c>
      <c r="F9" s="1">
        <v>90</v>
      </c>
      <c r="G9" s="1">
        <v>6</v>
      </c>
      <c r="H9" s="1">
        <v>2</v>
      </c>
      <c r="I9" s="1">
        <v>7</v>
      </c>
      <c r="J9" s="1">
        <v>1</v>
      </c>
      <c r="K9" s="1">
        <v>29</v>
      </c>
      <c r="L9" s="1">
        <v>68</v>
      </c>
      <c r="M9" s="1">
        <v>9</v>
      </c>
      <c r="N9" s="1">
        <v>2</v>
      </c>
      <c r="O9" s="1">
        <v>1</v>
      </c>
      <c r="P9" s="1">
        <v>4</v>
      </c>
      <c r="Q9" s="1">
        <v>4</v>
      </c>
      <c r="R9" s="2">
        <v>4</v>
      </c>
      <c r="S9" s="43"/>
      <c r="U9" s="2"/>
    </row>
    <row r="10" spans="1:21" ht="24" customHeight="1">
      <c r="A10" s="43"/>
      <c r="B10" s="52" t="s">
        <v>29</v>
      </c>
      <c r="C10" s="51"/>
      <c r="D10" s="50">
        <v>144</v>
      </c>
      <c r="E10" s="1">
        <v>49</v>
      </c>
      <c r="F10" s="1">
        <v>95</v>
      </c>
      <c r="G10" s="1">
        <v>7</v>
      </c>
      <c r="H10" s="1">
        <v>1</v>
      </c>
      <c r="I10" s="1">
        <v>6</v>
      </c>
      <c r="J10" s="1">
        <v>2</v>
      </c>
      <c r="K10" s="1">
        <v>31</v>
      </c>
      <c r="L10" s="1">
        <v>68</v>
      </c>
      <c r="M10" s="1">
        <v>9</v>
      </c>
      <c r="N10" s="1">
        <v>2</v>
      </c>
      <c r="O10" s="1">
        <v>1</v>
      </c>
      <c r="P10" s="1">
        <v>9</v>
      </c>
      <c r="Q10" s="1">
        <v>4</v>
      </c>
      <c r="R10" s="2">
        <v>4</v>
      </c>
      <c r="S10" s="53"/>
    </row>
    <row r="11" spans="1:21" ht="24" customHeight="1">
      <c r="A11" s="43"/>
      <c r="B11" s="52" t="s">
        <v>28</v>
      </c>
      <c r="C11" s="51"/>
      <c r="D11" s="50">
        <v>142</v>
      </c>
      <c r="E11" s="1">
        <v>47</v>
      </c>
      <c r="F11" s="1">
        <v>95</v>
      </c>
      <c r="G11" s="1">
        <v>6</v>
      </c>
      <c r="H11" s="1">
        <v>2</v>
      </c>
      <c r="I11" s="1">
        <v>5</v>
      </c>
      <c r="J11" s="1">
        <v>3</v>
      </c>
      <c r="K11" s="1">
        <v>30</v>
      </c>
      <c r="L11" s="1">
        <v>70</v>
      </c>
      <c r="M11" s="1">
        <v>9</v>
      </c>
      <c r="N11" s="1">
        <v>2</v>
      </c>
      <c r="O11" s="1">
        <v>2</v>
      </c>
      <c r="P11" s="1">
        <v>5</v>
      </c>
      <c r="Q11" s="1">
        <v>4</v>
      </c>
      <c r="R11" s="2">
        <v>4</v>
      </c>
      <c r="S11" s="53"/>
    </row>
    <row r="12" spans="1:21" ht="24" customHeight="1">
      <c r="A12" s="43"/>
      <c r="B12" s="52" t="s">
        <v>27</v>
      </c>
      <c r="C12" s="51"/>
      <c r="D12" s="50">
        <v>142</v>
      </c>
      <c r="E12" s="1">
        <v>45</v>
      </c>
      <c r="F12" s="1">
        <v>97</v>
      </c>
      <c r="G12" s="1">
        <v>7</v>
      </c>
      <c r="H12" s="1">
        <v>1</v>
      </c>
      <c r="I12" s="1">
        <v>4</v>
      </c>
      <c r="J12" s="1">
        <v>4</v>
      </c>
      <c r="K12" s="1">
        <v>29</v>
      </c>
      <c r="L12" s="1">
        <v>70</v>
      </c>
      <c r="M12" s="1">
        <v>10</v>
      </c>
      <c r="N12" s="1">
        <v>2</v>
      </c>
      <c r="O12" s="1">
        <v>2</v>
      </c>
      <c r="P12" s="1">
        <v>5</v>
      </c>
      <c r="Q12" s="1">
        <v>3</v>
      </c>
      <c r="R12" s="2">
        <v>5</v>
      </c>
      <c r="S12" s="53"/>
    </row>
    <row r="13" spans="1:21" ht="24" customHeight="1">
      <c r="A13" s="53"/>
      <c r="B13" s="52" t="s">
        <v>26</v>
      </c>
      <c r="C13" s="56"/>
      <c r="D13" s="1">
        <f t="shared" ref="D13:D21" si="0">SUM(E13:F13)</f>
        <v>134</v>
      </c>
      <c r="E13" s="1">
        <f t="shared" ref="E13:E21" si="1">G13+I13+K13+O13+Q13</f>
        <v>44</v>
      </c>
      <c r="F13" s="1">
        <f t="shared" ref="F13:F21" si="2">H13+J13+L13+M13+N13+P13+R13</f>
        <v>90</v>
      </c>
      <c r="G13" s="1">
        <f t="shared" ref="G13:R13" si="3">SUM(G14:G21)</f>
        <v>7</v>
      </c>
      <c r="H13" s="1">
        <f t="shared" si="3"/>
        <v>1</v>
      </c>
      <c r="I13" s="1">
        <f t="shared" si="3"/>
        <v>3</v>
      </c>
      <c r="J13" s="1">
        <f t="shared" si="3"/>
        <v>5</v>
      </c>
      <c r="K13" s="1">
        <f t="shared" si="3"/>
        <v>29</v>
      </c>
      <c r="L13" s="1">
        <f t="shared" si="3"/>
        <v>64</v>
      </c>
      <c r="M13" s="1">
        <f t="shared" si="3"/>
        <v>9</v>
      </c>
      <c r="N13" s="1">
        <f t="shared" si="3"/>
        <v>1</v>
      </c>
      <c r="O13" s="1">
        <f t="shared" si="3"/>
        <v>1</v>
      </c>
      <c r="P13" s="1">
        <f t="shared" si="3"/>
        <v>6</v>
      </c>
      <c r="Q13" s="1">
        <f t="shared" si="3"/>
        <v>4</v>
      </c>
      <c r="R13" s="1">
        <f t="shared" si="3"/>
        <v>4</v>
      </c>
      <c r="S13" s="48"/>
      <c r="T13" s="55"/>
    </row>
    <row r="14" spans="1:21" ht="24" customHeight="1">
      <c r="A14" s="53"/>
      <c r="B14" s="52" t="s">
        <v>25</v>
      </c>
      <c r="C14" s="51"/>
      <c r="D14" s="50">
        <f t="shared" si="0"/>
        <v>24</v>
      </c>
      <c r="E14" s="1">
        <f t="shared" si="1"/>
        <v>9</v>
      </c>
      <c r="F14" s="1">
        <f t="shared" si="2"/>
        <v>15</v>
      </c>
      <c r="G14" s="49">
        <v>1</v>
      </c>
      <c r="H14" s="49">
        <v>0</v>
      </c>
      <c r="I14" s="49">
        <v>0</v>
      </c>
      <c r="J14" s="49">
        <v>1</v>
      </c>
      <c r="K14" s="49">
        <v>6</v>
      </c>
      <c r="L14" s="49">
        <v>11</v>
      </c>
      <c r="M14" s="49">
        <v>1</v>
      </c>
      <c r="N14" s="49">
        <v>0</v>
      </c>
      <c r="O14" s="49">
        <v>1</v>
      </c>
      <c r="P14" s="49">
        <v>2</v>
      </c>
      <c r="Q14" s="49">
        <v>1</v>
      </c>
      <c r="R14" s="49">
        <v>0</v>
      </c>
      <c r="S14" s="48"/>
    </row>
    <row r="15" spans="1:21" ht="24" customHeight="1">
      <c r="A15" s="53"/>
      <c r="B15" s="52" t="s">
        <v>24</v>
      </c>
      <c r="C15" s="51"/>
      <c r="D15" s="50">
        <f t="shared" si="0"/>
        <v>11</v>
      </c>
      <c r="E15" s="1">
        <f t="shared" si="1"/>
        <v>5</v>
      </c>
      <c r="F15" s="1">
        <f t="shared" si="2"/>
        <v>6</v>
      </c>
      <c r="G15" s="49">
        <v>1</v>
      </c>
      <c r="H15" s="49">
        <v>0</v>
      </c>
      <c r="I15" s="49">
        <v>0</v>
      </c>
      <c r="J15" s="49">
        <v>1</v>
      </c>
      <c r="K15" s="49">
        <v>3</v>
      </c>
      <c r="L15" s="49">
        <v>4</v>
      </c>
      <c r="M15" s="49">
        <v>1</v>
      </c>
      <c r="N15" s="49">
        <v>0</v>
      </c>
      <c r="O15" s="49">
        <v>0</v>
      </c>
      <c r="P15" s="49">
        <v>0</v>
      </c>
      <c r="Q15" s="49">
        <v>1</v>
      </c>
      <c r="R15" s="49">
        <v>0</v>
      </c>
      <c r="S15" s="48"/>
    </row>
    <row r="16" spans="1:21" ht="24" customHeight="1">
      <c r="A16" s="53"/>
      <c r="B16" s="52" t="s">
        <v>23</v>
      </c>
      <c r="C16" s="51"/>
      <c r="D16" s="50">
        <f t="shared" si="0"/>
        <v>15</v>
      </c>
      <c r="E16" s="1">
        <f t="shared" si="1"/>
        <v>4</v>
      </c>
      <c r="F16" s="1">
        <f t="shared" si="2"/>
        <v>11</v>
      </c>
      <c r="G16" s="49">
        <v>1</v>
      </c>
      <c r="H16" s="49">
        <v>0</v>
      </c>
      <c r="I16" s="49">
        <v>0</v>
      </c>
      <c r="J16" s="49">
        <v>1</v>
      </c>
      <c r="K16" s="49">
        <v>3</v>
      </c>
      <c r="L16" s="49">
        <v>6</v>
      </c>
      <c r="M16" s="49">
        <v>2</v>
      </c>
      <c r="N16" s="49">
        <v>0</v>
      </c>
      <c r="O16" s="49">
        <v>0</v>
      </c>
      <c r="P16" s="49">
        <v>1</v>
      </c>
      <c r="Q16" s="49">
        <v>0</v>
      </c>
      <c r="R16" s="49">
        <v>1</v>
      </c>
      <c r="S16" s="48"/>
    </row>
    <row r="17" spans="1:19" ht="24" customHeight="1">
      <c r="A17" s="53"/>
      <c r="B17" s="52" t="s">
        <v>22</v>
      </c>
      <c r="C17" s="51"/>
      <c r="D17" s="50">
        <f t="shared" si="0"/>
        <v>14</v>
      </c>
      <c r="E17" s="1">
        <f t="shared" si="1"/>
        <v>4</v>
      </c>
      <c r="F17" s="1">
        <f t="shared" si="2"/>
        <v>10</v>
      </c>
      <c r="G17" s="49">
        <v>0</v>
      </c>
      <c r="H17" s="49">
        <v>1</v>
      </c>
      <c r="I17" s="49">
        <v>1</v>
      </c>
      <c r="J17" s="49">
        <v>0</v>
      </c>
      <c r="K17" s="49">
        <v>3</v>
      </c>
      <c r="L17" s="49">
        <v>6</v>
      </c>
      <c r="M17" s="49">
        <v>1</v>
      </c>
      <c r="N17" s="49">
        <v>0</v>
      </c>
      <c r="O17" s="49">
        <v>0</v>
      </c>
      <c r="P17" s="49">
        <v>1</v>
      </c>
      <c r="Q17" s="49">
        <v>0</v>
      </c>
      <c r="R17" s="49">
        <v>1</v>
      </c>
      <c r="S17" s="48"/>
    </row>
    <row r="18" spans="1:19" ht="24" customHeight="1">
      <c r="A18" s="53"/>
      <c r="B18" s="52" t="s">
        <v>21</v>
      </c>
      <c r="C18" s="51"/>
      <c r="D18" s="50">
        <f t="shared" si="0"/>
        <v>17</v>
      </c>
      <c r="E18" s="1">
        <f t="shared" si="1"/>
        <v>6</v>
      </c>
      <c r="F18" s="1">
        <f t="shared" si="2"/>
        <v>11</v>
      </c>
      <c r="G18" s="49">
        <v>1</v>
      </c>
      <c r="H18" s="49">
        <v>0</v>
      </c>
      <c r="I18" s="49">
        <v>0</v>
      </c>
      <c r="J18" s="49">
        <v>1</v>
      </c>
      <c r="K18" s="49">
        <v>4</v>
      </c>
      <c r="L18" s="49">
        <v>9</v>
      </c>
      <c r="M18" s="49">
        <v>1</v>
      </c>
      <c r="N18" s="49">
        <v>0</v>
      </c>
      <c r="O18" s="49">
        <v>0</v>
      </c>
      <c r="P18" s="49">
        <v>0</v>
      </c>
      <c r="Q18" s="49">
        <v>1</v>
      </c>
      <c r="R18" s="49">
        <v>0</v>
      </c>
      <c r="S18" s="48"/>
    </row>
    <row r="19" spans="1:19" ht="24" customHeight="1">
      <c r="A19" s="53"/>
      <c r="B19" s="52" t="s">
        <v>20</v>
      </c>
      <c r="C19" s="51"/>
      <c r="D19" s="50">
        <f t="shared" si="0"/>
        <v>23</v>
      </c>
      <c r="E19" s="1">
        <f t="shared" si="1"/>
        <v>7</v>
      </c>
      <c r="F19" s="1">
        <f t="shared" si="2"/>
        <v>16</v>
      </c>
      <c r="G19" s="49">
        <v>1</v>
      </c>
      <c r="H19" s="49">
        <v>0</v>
      </c>
      <c r="I19" s="49">
        <v>1</v>
      </c>
      <c r="J19" s="49">
        <v>0</v>
      </c>
      <c r="K19" s="49">
        <v>5</v>
      </c>
      <c r="L19" s="49">
        <v>13</v>
      </c>
      <c r="M19" s="49">
        <v>1</v>
      </c>
      <c r="N19" s="49">
        <v>0</v>
      </c>
      <c r="O19" s="49">
        <v>0</v>
      </c>
      <c r="P19" s="49">
        <v>1</v>
      </c>
      <c r="Q19" s="49">
        <v>0</v>
      </c>
      <c r="R19" s="49">
        <v>1</v>
      </c>
      <c r="S19" s="48"/>
    </row>
    <row r="20" spans="1:19" ht="24" customHeight="1">
      <c r="A20" s="53"/>
      <c r="B20" s="52" t="s">
        <v>19</v>
      </c>
      <c r="C20" s="51"/>
      <c r="D20" s="50">
        <f t="shared" si="0"/>
        <v>18</v>
      </c>
      <c r="E20" s="1">
        <f t="shared" si="1"/>
        <v>6</v>
      </c>
      <c r="F20" s="1">
        <f t="shared" si="2"/>
        <v>12</v>
      </c>
      <c r="G20" s="49">
        <v>1</v>
      </c>
      <c r="H20" s="49">
        <v>0</v>
      </c>
      <c r="I20" s="49">
        <v>0</v>
      </c>
      <c r="J20" s="49">
        <v>1</v>
      </c>
      <c r="K20" s="49">
        <v>4</v>
      </c>
      <c r="L20" s="49">
        <v>9</v>
      </c>
      <c r="M20" s="49">
        <v>1</v>
      </c>
      <c r="N20" s="49">
        <v>1</v>
      </c>
      <c r="O20" s="49">
        <v>0</v>
      </c>
      <c r="P20" s="49">
        <v>0</v>
      </c>
      <c r="Q20" s="49">
        <v>1</v>
      </c>
      <c r="R20" s="49">
        <v>0</v>
      </c>
      <c r="S20" s="48"/>
    </row>
    <row r="21" spans="1:19" ht="24" customHeight="1">
      <c r="A21" s="53"/>
      <c r="B21" s="52" t="s">
        <v>18</v>
      </c>
      <c r="C21" s="51"/>
      <c r="D21" s="50">
        <f t="shared" si="0"/>
        <v>12</v>
      </c>
      <c r="E21" s="1">
        <f t="shared" si="1"/>
        <v>3</v>
      </c>
      <c r="F21" s="1">
        <f t="shared" si="2"/>
        <v>9</v>
      </c>
      <c r="G21" s="49">
        <v>1</v>
      </c>
      <c r="H21" s="49">
        <v>0</v>
      </c>
      <c r="I21" s="49">
        <v>1</v>
      </c>
      <c r="J21" s="49">
        <v>0</v>
      </c>
      <c r="K21" s="49">
        <v>1</v>
      </c>
      <c r="L21" s="49">
        <v>6</v>
      </c>
      <c r="M21" s="49">
        <v>1</v>
      </c>
      <c r="N21" s="49">
        <v>0</v>
      </c>
      <c r="O21" s="49">
        <v>0</v>
      </c>
      <c r="P21" s="49">
        <v>1</v>
      </c>
      <c r="Q21" s="49">
        <v>0</v>
      </c>
      <c r="R21" s="49">
        <v>1</v>
      </c>
      <c r="S21" s="48"/>
    </row>
    <row r="22" spans="1:19" ht="24" customHeight="1">
      <c r="A22" s="53"/>
      <c r="B22" s="52"/>
      <c r="C22" s="53"/>
      <c r="D22" s="54" t="s">
        <v>17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8"/>
    </row>
    <row r="23" spans="1:19" ht="24" customHeight="1">
      <c r="A23" s="43"/>
      <c r="B23" s="52" t="s">
        <v>16</v>
      </c>
      <c r="C23" s="43"/>
      <c r="D23" s="50">
        <v>57</v>
      </c>
      <c r="E23" s="1">
        <v>28</v>
      </c>
      <c r="F23" s="1">
        <v>29</v>
      </c>
      <c r="G23" s="1">
        <v>2</v>
      </c>
      <c r="H23" s="1">
        <v>0</v>
      </c>
      <c r="I23" s="1">
        <v>2</v>
      </c>
      <c r="J23" s="1">
        <v>0</v>
      </c>
      <c r="K23" s="1">
        <v>19</v>
      </c>
      <c r="L23" s="1">
        <v>19</v>
      </c>
      <c r="M23" s="1">
        <v>3</v>
      </c>
      <c r="N23" s="1">
        <v>2</v>
      </c>
      <c r="O23" s="1">
        <v>3</v>
      </c>
      <c r="P23" s="1">
        <v>4</v>
      </c>
      <c r="Q23" s="1">
        <v>2</v>
      </c>
      <c r="R23" s="2">
        <v>1</v>
      </c>
      <c r="S23" s="43"/>
    </row>
    <row r="24" spans="1:19" ht="24" customHeight="1">
      <c r="A24" s="43"/>
      <c r="B24" s="52" t="s">
        <v>15</v>
      </c>
      <c r="C24" s="43"/>
      <c r="D24" s="50">
        <v>58</v>
      </c>
      <c r="E24" s="1">
        <v>31</v>
      </c>
      <c r="F24" s="1">
        <v>27</v>
      </c>
      <c r="G24" s="1">
        <v>2</v>
      </c>
      <c r="H24" s="1">
        <v>0</v>
      </c>
      <c r="I24" s="1">
        <v>2</v>
      </c>
      <c r="J24" s="1">
        <v>0</v>
      </c>
      <c r="K24" s="1">
        <v>21</v>
      </c>
      <c r="L24" s="1">
        <v>18</v>
      </c>
      <c r="M24" s="1">
        <v>2</v>
      </c>
      <c r="N24" s="1">
        <v>1</v>
      </c>
      <c r="O24" s="1">
        <v>4</v>
      </c>
      <c r="P24" s="1">
        <v>5</v>
      </c>
      <c r="Q24" s="1">
        <v>2</v>
      </c>
      <c r="R24" s="2">
        <v>1</v>
      </c>
      <c r="S24" s="43"/>
    </row>
    <row r="25" spans="1:19" ht="24" customHeight="1">
      <c r="A25" s="43"/>
      <c r="B25" s="52" t="s">
        <v>14</v>
      </c>
      <c r="C25" s="43"/>
      <c r="D25" s="50">
        <v>58</v>
      </c>
      <c r="E25" s="1">
        <v>32</v>
      </c>
      <c r="F25" s="1">
        <v>26</v>
      </c>
      <c r="G25" s="1">
        <v>2</v>
      </c>
      <c r="H25" s="1">
        <v>0</v>
      </c>
      <c r="I25" s="1">
        <v>2</v>
      </c>
      <c r="J25" s="1">
        <v>0</v>
      </c>
      <c r="K25" s="1">
        <v>21</v>
      </c>
      <c r="L25" s="1">
        <v>17</v>
      </c>
      <c r="M25" s="1">
        <v>2</v>
      </c>
      <c r="N25" s="1">
        <v>1</v>
      </c>
      <c r="O25" s="1">
        <v>5</v>
      </c>
      <c r="P25" s="1">
        <v>5</v>
      </c>
      <c r="Q25" s="1">
        <v>2</v>
      </c>
      <c r="R25" s="2">
        <v>1</v>
      </c>
      <c r="S25" s="43"/>
    </row>
    <row r="26" spans="1:19" ht="24" customHeight="1">
      <c r="A26" s="43"/>
      <c r="B26" s="52" t="s">
        <v>13</v>
      </c>
      <c r="C26" s="43"/>
      <c r="D26" s="50">
        <v>54</v>
      </c>
      <c r="E26" s="1">
        <v>32</v>
      </c>
      <c r="F26" s="1">
        <v>22</v>
      </c>
      <c r="G26" s="1">
        <v>2</v>
      </c>
      <c r="H26" s="1">
        <v>0</v>
      </c>
      <c r="I26" s="1">
        <v>2</v>
      </c>
      <c r="J26" s="1">
        <v>0</v>
      </c>
      <c r="K26" s="1">
        <v>21</v>
      </c>
      <c r="L26" s="1">
        <v>17</v>
      </c>
      <c r="M26" s="1">
        <v>2</v>
      </c>
      <c r="N26" s="1">
        <v>0</v>
      </c>
      <c r="O26" s="1">
        <v>5</v>
      </c>
      <c r="P26" s="1">
        <v>2</v>
      </c>
      <c r="Q26" s="1">
        <v>2</v>
      </c>
      <c r="R26" s="2">
        <v>1</v>
      </c>
      <c r="S26" s="43"/>
    </row>
    <row r="27" spans="1:19" ht="24" customHeight="1">
      <c r="A27" s="53"/>
      <c r="B27" s="52" t="s">
        <v>12</v>
      </c>
      <c r="C27" s="51"/>
      <c r="D27" s="50">
        <f>SUM(E27:F27)</f>
        <v>54</v>
      </c>
      <c r="E27" s="1">
        <f>G27+I27+K27+O27+Q27</f>
        <v>29</v>
      </c>
      <c r="F27" s="1">
        <f>H27+J27+L27+M27+N27+P27+R27</f>
        <v>25</v>
      </c>
      <c r="G27" s="1">
        <f t="shared" ref="G27:R27" si="4">SUM(G28:G31)</f>
        <v>2</v>
      </c>
      <c r="H27" s="1">
        <f t="shared" si="4"/>
        <v>0</v>
      </c>
      <c r="I27" s="1">
        <f t="shared" si="4"/>
        <v>1</v>
      </c>
      <c r="J27" s="1">
        <f t="shared" si="4"/>
        <v>1</v>
      </c>
      <c r="K27" s="1">
        <f t="shared" si="4"/>
        <v>22</v>
      </c>
      <c r="L27" s="1">
        <f t="shared" si="4"/>
        <v>17</v>
      </c>
      <c r="M27" s="1">
        <f t="shared" si="4"/>
        <v>2</v>
      </c>
      <c r="N27" s="1">
        <f t="shared" si="4"/>
        <v>1</v>
      </c>
      <c r="O27" s="1">
        <f t="shared" si="4"/>
        <v>2</v>
      </c>
      <c r="P27" s="1">
        <f t="shared" si="4"/>
        <v>3</v>
      </c>
      <c r="Q27" s="1">
        <f t="shared" si="4"/>
        <v>2</v>
      </c>
      <c r="R27" s="1">
        <f t="shared" si="4"/>
        <v>1</v>
      </c>
      <c r="S27" s="48"/>
    </row>
    <row r="28" spans="1:19" ht="24" customHeight="1">
      <c r="A28" s="53"/>
      <c r="B28" s="52" t="s">
        <v>11</v>
      </c>
      <c r="C28" s="51"/>
      <c r="D28" s="50">
        <f>SUM(E28:F28)</f>
        <v>29</v>
      </c>
      <c r="E28" s="1">
        <f>G28+I28+K28+O28+Q28</f>
        <v>15</v>
      </c>
      <c r="F28" s="1">
        <f>H28+J28+L28+M28+N28+P28+R28</f>
        <v>14</v>
      </c>
      <c r="G28" s="49">
        <v>1</v>
      </c>
      <c r="H28" s="49">
        <v>0</v>
      </c>
      <c r="I28" s="49">
        <v>1</v>
      </c>
      <c r="J28" s="49">
        <v>0</v>
      </c>
      <c r="K28" s="49">
        <v>11</v>
      </c>
      <c r="L28" s="49">
        <v>10</v>
      </c>
      <c r="M28" s="49">
        <v>1</v>
      </c>
      <c r="N28" s="49">
        <v>1</v>
      </c>
      <c r="O28" s="49">
        <v>1</v>
      </c>
      <c r="P28" s="49">
        <v>1</v>
      </c>
      <c r="Q28" s="49">
        <v>1</v>
      </c>
      <c r="R28" s="49">
        <v>1</v>
      </c>
      <c r="S28" s="48"/>
    </row>
    <row r="29" spans="1:19" ht="24" customHeight="1">
      <c r="A29" s="53"/>
      <c r="B29" s="52" t="s">
        <v>10</v>
      </c>
      <c r="C29" s="51"/>
      <c r="D29" s="50">
        <f>SUM(E29:F29)</f>
        <v>25</v>
      </c>
      <c r="E29" s="1">
        <f>G29+I29+K29+O29+Q29</f>
        <v>14</v>
      </c>
      <c r="F29" s="1">
        <f>H29+J29+L29+M29+N29+P29+R29</f>
        <v>11</v>
      </c>
      <c r="G29" s="49">
        <v>1</v>
      </c>
      <c r="H29" s="49">
        <v>0</v>
      </c>
      <c r="I29" s="49">
        <v>0</v>
      </c>
      <c r="J29" s="49">
        <v>1</v>
      </c>
      <c r="K29" s="49">
        <v>11</v>
      </c>
      <c r="L29" s="49">
        <v>7</v>
      </c>
      <c r="M29" s="49">
        <v>1</v>
      </c>
      <c r="N29" s="49">
        <v>0</v>
      </c>
      <c r="O29" s="49">
        <v>1</v>
      </c>
      <c r="P29" s="49">
        <v>2</v>
      </c>
      <c r="Q29" s="49">
        <v>1</v>
      </c>
      <c r="R29" s="49">
        <v>0</v>
      </c>
      <c r="S29" s="48"/>
    </row>
    <row r="30" spans="1:19" ht="24" customHeight="1">
      <c r="A30" s="53"/>
      <c r="B30" s="52"/>
      <c r="C30" s="51"/>
      <c r="D30" s="50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8"/>
    </row>
    <row r="31" spans="1:19" ht="24" customHeight="1">
      <c r="A31" s="53"/>
      <c r="B31" s="52"/>
      <c r="C31" s="51"/>
      <c r="D31" s="50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8"/>
    </row>
    <row r="32" spans="1:19" ht="12" customHeight="1" thickBot="1">
      <c r="A32" s="45"/>
      <c r="B32" s="47"/>
      <c r="C32" s="47"/>
      <c r="D32" s="46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3"/>
    </row>
    <row r="33" spans="1:19" ht="24" customHeight="1">
      <c r="A33" s="384" t="s">
        <v>9</v>
      </c>
      <c r="B33" s="384"/>
      <c r="C33" s="384"/>
      <c r="D33" s="384"/>
      <c r="E33" s="43"/>
      <c r="F33" s="43"/>
      <c r="G33" s="43"/>
      <c r="H33" s="43"/>
      <c r="I33" s="43"/>
      <c r="J33" s="43"/>
      <c r="K33" s="43"/>
      <c r="L33" s="43"/>
      <c r="M33" s="43"/>
      <c r="N33" s="44"/>
      <c r="O33" s="385" t="s">
        <v>8</v>
      </c>
      <c r="P33" s="385"/>
      <c r="Q33" s="385"/>
      <c r="R33" s="385"/>
      <c r="S33" s="43"/>
    </row>
    <row r="34" spans="1:19" ht="24" customHeight="1">
      <c r="B34" s="3"/>
      <c r="C34" s="3"/>
    </row>
    <row r="35" spans="1:19" ht="24" customHeight="1">
      <c r="B35" s="3"/>
      <c r="C35" s="3"/>
    </row>
    <row r="36" spans="1:19" ht="24" customHeight="1">
      <c r="B36" s="3"/>
      <c r="C36" s="3"/>
    </row>
  </sheetData>
  <mergeCells count="10">
    <mergeCell ref="A33:D33"/>
    <mergeCell ref="O33:R33"/>
    <mergeCell ref="O4:P5"/>
    <mergeCell ref="Q4:R5"/>
    <mergeCell ref="M4:M5"/>
    <mergeCell ref="N4:N5"/>
    <mergeCell ref="D4:F5"/>
    <mergeCell ref="G4:H5"/>
    <mergeCell ref="I4:J5"/>
    <mergeCell ref="K4:L5"/>
  </mergeCells>
  <phoneticPr fontId="2"/>
  <pageMargins left="0.78740157480314965" right="0.78740157480314965" top="0.78740157480314965" bottom="0.59055118110236227" header="0.51181102362204722" footer="0.51181102362204722"/>
  <pageSetup paperSize="9" scale="88" orientation="portrait" horizontalDpi="300" verticalDpi="300" r:id="rId1"/>
  <headerFooter alignWithMargins="0">
    <oddFooter>&amp;C&amp;"ＭＳ Ｐ明朝,標準"－６８－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725C5-0918-42E5-9E8C-55B56C365FDA}">
  <dimension ref="A1:L37"/>
  <sheetViews>
    <sheetView view="pageBreakPreview" zoomScaleNormal="100" zoomScaleSheetLayoutView="100" workbookViewId="0"/>
  </sheetViews>
  <sheetFormatPr defaultRowHeight="15" customHeight="1"/>
  <cols>
    <col min="1" max="1" width="2.625" style="69" customWidth="1"/>
    <col min="2" max="2" width="14" style="69" customWidth="1"/>
    <col min="3" max="3" width="2.625" style="69" customWidth="1"/>
    <col min="4" max="4" width="4.875" style="69" customWidth="1"/>
    <col min="5" max="5" width="4.25" style="69" customWidth="1"/>
    <col min="6" max="10" width="9.125" style="69" bestFit="1" customWidth="1"/>
    <col min="11" max="11" width="9.125" style="69" customWidth="1"/>
    <col min="12" max="16384" width="9" style="69"/>
  </cols>
  <sheetData>
    <row r="1" spans="1:12" ht="24" customHeight="1">
      <c r="K1" s="343"/>
    </row>
    <row r="2" spans="1:12" ht="24" customHeight="1" thickBot="1">
      <c r="A2" s="12" t="s">
        <v>658</v>
      </c>
      <c r="B2" s="12"/>
      <c r="C2" s="12"/>
      <c r="D2" s="12"/>
      <c r="E2" s="12"/>
      <c r="F2" s="72"/>
      <c r="G2" s="72"/>
      <c r="H2" s="72"/>
      <c r="I2" s="72"/>
      <c r="J2" s="72"/>
      <c r="K2" s="72"/>
    </row>
    <row r="3" spans="1:12" ht="18" customHeight="1">
      <c r="B3" s="404" t="s">
        <v>643</v>
      </c>
      <c r="D3" s="614" t="s">
        <v>657</v>
      </c>
      <c r="E3" s="615"/>
      <c r="F3" s="615"/>
      <c r="G3" s="616"/>
      <c r="H3" s="614" t="s">
        <v>656</v>
      </c>
      <c r="I3" s="615"/>
      <c r="J3" s="616"/>
      <c r="K3" s="386" t="s">
        <v>646</v>
      </c>
    </row>
    <row r="4" spans="1:12" ht="18" customHeight="1">
      <c r="A4" s="86"/>
      <c r="B4" s="425"/>
      <c r="C4" s="86"/>
      <c r="D4" s="617" t="s">
        <v>655</v>
      </c>
      <c r="E4" s="618"/>
      <c r="F4" s="341" t="s">
        <v>654</v>
      </c>
      <c r="G4" s="341" t="s">
        <v>653</v>
      </c>
      <c r="H4" s="37" t="s">
        <v>655</v>
      </c>
      <c r="I4" s="341" t="s">
        <v>654</v>
      </c>
      <c r="J4" s="341" t="s">
        <v>653</v>
      </c>
      <c r="K4" s="424"/>
    </row>
    <row r="5" spans="1:12" ht="15" customHeight="1">
      <c r="A5" s="81"/>
      <c r="B5" s="9"/>
      <c r="C5" s="81"/>
      <c r="D5" s="251"/>
      <c r="E5" s="334" t="s">
        <v>641</v>
      </c>
      <c r="F5" s="334" t="s">
        <v>641</v>
      </c>
      <c r="G5" s="334" t="s">
        <v>641</v>
      </c>
      <c r="H5" s="334" t="s">
        <v>641</v>
      </c>
      <c r="I5" s="334" t="s">
        <v>641</v>
      </c>
      <c r="J5" s="334" t="s">
        <v>641</v>
      </c>
      <c r="K5" s="334" t="s">
        <v>641</v>
      </c>
      <c r="L5" s="342"/>
    </row>
    <row r="6" spans="1:12" ht="15" customHeight="1">
      <c r="B6" s="9" t="s">
        <v>30</v>
      </c>
      <c r="D6" s="619">
        <v>2185</v>
      </c>
      <c r="E6" s="620"/>
      <c r="F6" s="183">
        <v>16</v>
      </c>
      <c r="G6" s="183">
        <v>21</v>
      </c>
      <c r="H6" s="301">
        <v>389</v>
      </c>
      <c r="I6" s="301">
        <v>0</v>
      </c>
      <c r="J6" s="183">
        <v>0</v>
      </c>
      <c r="K6" s="301">
        <v>2611</v>
      </c>
    </row>
    <row r="7" spans="1:12" ht="15" customHeight="1">
      <c r="A7" s="81"/>
      <c r="B7" s="9" t="s">
        <v>127</v>
      </c>
      <c r="D7" s="619">
        <v>1515</v>
      </c>
      <c r="E7" s="620"/>
      <c r="F7" s="183">
        <v>6</v>
      </c>
      <c r="G7" s="183">
        <v>15</v>
      </c>
      <c r="H7" s="301">
        <v>236</v>
      </c>
      <c r="I7" s="301">
        <v>0</v>
      </c>
      <c r="J7" s="183">
        <v>0</v>
      </c>
      <c r="K7" s="301">
        <v>1772</v>
      </c>
    </row>
    <row r="8" spans="1:12" ht="15" customHeight="1">
      <c r="A8" s="81"/>
      <c r="B8" s="9" t="s">
        <v>126</v>
      </c>
      <c r="D8" s="619">
        <v>2978</v>
      </c>
      <c r="E8" s="620"/>
      <c r="F8" s="183">
        <v>40</v>
      </c>
      <c r="G8" s="183">
        <v>26</v>
      </c>
      <c r="H8" s="301">
        <v>1017</v>
      </c>
      <c r="I8" s="301">
        <v>0</v>
      </c>
      <c r="J8" s="183">
        <v>6</v>
      </c>
      <c r="K8" s="301">
        <v>4067</v>
      </c>
    </row>
    <row r="9" spans="1:12" ht="15" customHeight="1">
      <c r="A9" s="81"/>
      <c r="B9" s="9" t="s">
        <v>125</v>
      </c>
      <c r="D9" s="619">
        <v>3473</v>
      </c>
      <c r="E9" s="620"/>
      <c r="F9" s="183">
        <v>12</v>
      </c>
      <c r="G9" s="183">
        <v>34</v>
      </c>
      <c r="H9" s="301">
        <v>1479</v>
      </c>
      <c r="I9" s="301">
        <v>0</v>
      </c>
      <c r="J9" s="183">
        <v>0</v>
      </c>
      <c r="K9" s="301">
        <v>4998</v>
      </c>
    </row>
    <row r="10" spans="1:12" ht="15" customHeight="1">
      <c r="A10" s="81"/>
      <c r="B10" s="9" t="s">
        <v>123</v>
      </c>
      <c r="D10" s="619">
        <v>3178</v>
      </c>
      <c r="E10" s="620"/>
      <c r="F10" s="183">
        <v>7</v>
      </c>
      <c r="G10" s="183">
        <v>175</v>
      </c>
      <c r="H10" s="301">
        <v>2724</v>
      </c>
      <c r="I10" s="301">
        <v>0</v>
      </c>
      <c r="J10" s="183">
        <v>0</v>
      </c>
      <c r="K10" s="301">
        <v>6084</v>
      </c>
    </row>
    <row r="11" spans="1:12" ht="8.1" customHeight="1" thickBot="1">
      <c r="A11" s="72"/>
      <c r="B11" s="74"/>
      <c r="C11" s="72"/>
      <c r="D11" s="338"/>
      <c r="E11" s="227"/>
      <c r="F11" s="227"/>
      <c r="G11" s="227"/>
      <c r="H11" s="227"/>
      <c r="I11" s="227"/>
      <c r="J11" s="227"/>
      <c r="K11" s="227"/>
    </row>
    <row r="12" spans="1:12" ht="24" customHeight="1">
      <c r="B12" s="1" t="s">
        <v>652</v>
      </c>
      <c r="I12" s="409" t="s">
        <v>651</v>
      </c>
      <c r="J12" s="409"/>
      <c r="K12" s="409"/>
    </row>
    <row r="13" spans="1:12" ht="15" customHeight="1">
      <c r="B13" s="621" t="s">
        <v>650</v>
      </c>
      <c r="C13" s="621"/>
      <c r="D13" s="621"/>
      <c r="E13" s="621"/>
      <c r="F13" s="621"/>
      <c r="G13" s="621"/>
      <c r="H13" s="621"/>
      <c r="I13" s="621"/>
      <c r="J13" s="621"/>
    </row>
    <row r="15" spans="1:12" ht="24" customHeight="1" thickBot="1">
      <c r="A15" s="421" t="s">
        <v>649</v>
      </c>
      <c r="B15" s="421"/>
      <c r="C15" s="421"/>
      <c r="D15" s="421"/>
      <c r="E15" s="421"/>
      <c r="F15" s="72"/>
      <c r="G15" s="72"/>
      <c r="H15" s="72"/>
    </row>
    <row r="16" spans="1:12" ht="18" customHeight="1">
      <c r="A16" s="86"/>
      <c r="B16" s="59" t="s">
        <v>643</v>
      </c>
      <c r="C16" s="86"/>
      <c r="D16" s="617" t="s">
        <v>648</v>
      </c>
      <c r="E16" s="618"/>
      <c r="F16" s="341" t="s">
        <v>647</v>
      </c>
      <c r="G16" s="341" t="s">
        <v>646</v>
      </c>
      <c r="H16" s="37" t="s">
        <v>645</v>
      </c>
    </row>
    <row r="17" spans="1:12" ht="15" customHeight="1">
      <c r="A17" s="81"/>
      <c r="B17" s="9"/>
      <c r="C17" s="81"/>
      <c r="D17" s="251"/>
      <c r="E17" s="334" t="s">
        <v>641</v>
      </c>
      <c r="F17" s="334" t="s">
        <v>641</v>
      </c>
      <c r="G17" s="334" t="s">
        <v>641</v>
      </c>
      <c r="H17" s="334" t="s">
        <v>641</v>
      </c>
    </row>
    <row r="18" spans="1:12" ht="15" customHeight="1">
      <c r="B18" s="9" t="s">
        <v>30</v>
      </c>
      <c r="C18" s="81"/>
      <c r="D18" s="619">
        <v>1422</v>
      </c>
      <c r="E18" s="620"/>
      <c r="F18" s="183">
        <v>3</v>
      </c>
      <c r="G18" s="183">
        <v>1425</v>
      </c>
      <c r="H18" s="183">
        <v>119</v>
      </c>
    </row>
    <row r="19" spans="1:12" ht="15" customHeight="1">
      <c r="A19" s="81"/>
      <c r="B19" s="9" t="s">
        <v>127</v>
      </c>
      <c r="C19" s="81"/>
      <c r="D19" s="619">
        <v>1439</v>
      </c>
      <c r="E19" s="620"/>
      <c r="F19" s="183">
        <v>15</v>
      </c>
      <c r="G19" s="183">
        <v>1454</v>
      </c>
      <c r="H19" s="183">
        <v>120</v>
      </c>
      <c r="I19" s="340"/>
      <c r="J19" s="340"/>
      <c r="K19" s="340"/>
    </row>
    <row r="20" spans="1:12" ht="15" customHeight="1">
      <c r="A20" s="81"/>
      <c r="B20" s="9" t="s">
        <v>126</v>
      </c>
      <c r="C20" s="81"/>
      <c r="D20" s="619">
        <v>1681</v>
      </c>
      <c r="E20" s="620"/>
      <c r="F20" s="183">
        <v>18</v>
      </c>
      <c r="G20" s="183">
        <v>1699</v>
      </c>
      <c r="H20" s="183">
        <v>140</v>
      </c>
      <c r="I20" s="622"/>
      <c r="J20" s="622"/>
      <c r="K20" s="622"/>
    </row>
    <row r="21" spans="1:12" ht="15" customHeight="1">
      <c r="A21" s="81"/>
      <c r="B21" s="9" t="s">
        <v>125</v>
      </c>
      <c r="C21" s="81"/>
      <c r="D21" s="619">
        <v>2463</v>
      </c>
      <c r="E21" s="620"/>
      <c r="F21" s="183">
        <v>20</v>
      </c>
      <c r="G21" s="183">
        <v>2483</v>
      </c>
      <c r="H21" s="183">
        <v>206</v>
      </c>
      <c r="I21" s="622"/>
      <c r="J21" s="622"/>
      <c r="K21" s="622"/>
    </row>
    <row r="22" spans="1:12" ht="15" customHeight="1">
      <c r="A22" s="81"/>
      <c r="B22" s="9" t="s">
        <v>123</v>
      </c>
      <c r="C22" s="81"/>
      <c r="D22" s="625">
        <v>3746</v>
      </c>
      <c r="E22" s="626"/>
      <c r="F22" s="183">
        <v>20</v>
      </c>
      <c r="G22" s="183">
        <v>3766</v>
      </c>
      <c r="H22" s="183">
        <v>314</v>
      </c>
      <c r="I22" s="339"/>
      <c r="J22" s="339"/>
      <c r="K22" s="339"/>
    </row>
    <row r="23" spans="1:12" ht="15" customHeight="1" thickBot="1">
      <c r="A23" s="72"/>
      <c r="B23" s="74"/>
      <c r="C23" s="72"/>
      <c r="D23" s="338"/>
      <c r="E23" s="227"/>
      <c r="F23" s="227"/>
      <c r="G23" s="227"/>
      <c r="H23" s="227"/>
      <c r="I23" s="337"/>
      <c r="J23" s="337"/>
      <c r="K23" s="337"/>
    </row>
    <row r="24" spans="1:12" ht="24" customHeight="1">
      <c r="D24" s="336"/>
      <c r="G24" s="409" t="s">
        <v>568</v>
      </c>
      <c r="H24" s="409"/>
    </row>
    <row r="26" spans="1:12" ht="15" customHeight="1">
      <c r="F26" s="81"/>
      <c r="G26" s="81"/>
      <c r="H26" s="81"/>
      <c r="I26" s="81"/>
      <c r="J26" s="81"/>
      <c r="K26" s="81"/>
      <c r="L26" s="81"/>
    </row>
    <row r="27" spans="1:12" ht="24" customHeight="1" thickBot="1">
      <c r="A27" s="421" t="s">
        <v>644</v>
      </c>
      <c r="B27" s="421"/>
      <c r="C27" s="421"/>
      <c r="D27" s="421"/>
      <c r="E27" s="421"/>
      <c r="F27" s="81"/>
      <c r="G27" s="81"/>
      <c r="H27" s="81"/>
      <c r="I27" s="81"/>
      <c r="J27" s="81"/>
      <c r="K27" s="81"/>
      <c r="L27" s="81"/>
    </row>
    <row r="28" spans="1:12" ht="18" customHeight="1">
      <c r="A28" s="86"/>
      <c r="B28" s="59" t="s">
        <v>643</v>
      </c>
      <c r="C28" s="86"/>
      <c r="D28" s="614" t="s">
        <v>642</v>
      </c>
      <c r="E28" s="615"/>
      <c r="F28" s="615"/>
      <c r="G28" s="335"/>
      <c r="H28" s="335"/>
      <c r="I28" s="335"/>
      <c r="J28" s="335"/>
      <c r="K28" s="6"/>
      <c r="L28" s="81"/>
    </row>
    <row r="29" spans="1:12" ht="15" customHeight="1">
      <c r="A29" s="81"/>
      <c r="B29" s="9"/>
      <c r="C29" s="81"/>
      <c r="D29" s="623" t="s">
        <v>641</v>
      </c>
      <c r="E29" s="624"/>
      <c r="F29" s="624"/>
      <c r="G29" s="334"/>
      <c r="H29" s="334"/>
      <c r="I29" s="334"/>
      <c r="J29" s="334"/>
      <c r="K29" s="334"/>
      <c r="L29" s="81"/>
    </row>
    <row r="30" spans="1:12" ht="15" customHeight="1">
      <c r="A30" s="81"/>
      <c r="B30" s="9" t="s">
        <v>112</v>
      </c>
      <c r="C30" s="81"/>
      <c r="D30" s="619">
        <v>5161</v>
      </c>
      <c r="E30" s="620"/>
      <c r="F30" s="620"/>
      <c r="G30" s="333"/>
      <c r="H30" s="273"/>
      <c r="I30" s="273"/>
      <c r="J30" s="333"/>
      <c r="K30" s="273"/>
      <c r="L30" s="81"/>
    </row>
    <row r="31" spans="1:12" ht="15" customHeight="1">
      <c r="A31" s="81"/>
      <c r="B31" s="9" t="s">
        <v>30</v>
      </c>
      <c r="C31" s="81"/>
      <c r="D31" s="619">
        <v>2801</v>
      </c>
      <c r="E31" s="620"/>
      <c r="F31" s="620"/>
      <c r="G31" s="333"/>
      <c r="H31" s="273"/>
      <c r="I31" s="273"/>
      <c r="J31" s="333"/>
      <c r="K31" s="273"/>
      <c r="L31" s="81"/>
    </row>
    <row r="32" spans="1:12" ht="15" customHeight="1">
      <c r="A32" s="81"/>
      <c r="B32" s="9" t="s">
        <v>127</v>
      </c>
      <c r="C32" s="81"/>
      <c r="D32" s="619">
        <v>6155</v>
      </c>
      <c r="E32" s="620"/>
      <c r="F32" s="620"/>
      <c r="G32" s="333"/>
      <c r="H32" s="273"/>
      <c r="I32" s="273"/>
      <c r="J32" s="333"/>
      <c r="K32" s="273"/>
      <c r="L32" s="81"/>
    </row>
    <row r="33" spans="1:12" ht="15" customHeight="1">
      <c r="A33" s="81"/>
      <c r="B33" s="9" t="s">
        <v>126</v>
      </c>
      <c r="C33" s="303"/>
      <c r="D33" s="620">
        <v>4722</v>
      </c>
      <c r="E33" s="462"/>
      <c r="F33" s="507"/>
      <c r="G33" s="234"/>
      <c r="H33" s="234"/>
      <c r="I33" s="234"/>
      <c r="J33" s="234"/>
      <c r="K33" s="234"/>
      <c r="L33" s="81"/>
    </row>
    <row r="34" spans="1:12" ht="15" customHeight="1">
      <c r="A34" s="81"/>
      <c r="B34" s="9" t="s">
        <v>125</v>
      </c>
      <c r="C34" s="303"/>
      <c r="D34" s="619">
        <v>5420</v>
      </c>
      <c r="E34" s="462"/>
      <c r="F34" s="507"/>
      <c r="G34" s="234"/>
      <c r="H34" s="234"/>
      <c r="I34" s="234"/>
      <c r="J34" s="234"/>
      <c r="K34" s="234"/>
      <c r="L34" s="81"/>
    </row>
    <row r="35" spans="1:12" ht="15" customHeight="1" thickBot="1">
      <c r="A35" s="72"/>
      <c r="B35" s="74" t="s">
        <v>123</v>
      </c>
      <c r="C35" s="73"/>
      <c r="D35" s="619">
        <v>6168</v>
      </c>
      <c r="E35" s="462"/>
      <c r="F35" s="507"/>
      <c r="G35" s="234"/>
      <c r="H35" s="234"/>
      <c r="I35" s="234"/>
      <c r="J35" s="234"/>
      <c r="K35" s="234"/>
      <c r="L35" s="81"/>
    </row>
    <row r="36" spans="1:12" ht="24" customHeight="1">
      <c r="D36" s="409" t="s">
        <v>568</v>
      </c>
      <c r="E36" s="409"/>
      <c r="F36" s="409"/>
      <c r="G36" s="81"/>
      <c r="H36" s="81"/>
      <c r="I36" s="507"/>
      <c r="J36" s="507"/>
      <c r="K36" s="507"/>
      <c r="L36" s="81"/>
    </row>
    <row r="37" spans="1:12" ht="15" customHeight="1">
      <c r="G37" s="81"/>
      <c r="H37" s="81"/>
      <c r="I37" s="81"/>
      <c r="J37" s="81"/>
      <c r="K37" s="81"/>
      <c r="L37" s="81"/>
    </row>
  </sheetData>
  <mergeCells count="32">
    <mergeCell ref="D35:F35"/>
    <mergeCell ref="D36:F36"/>
    <mergeCell ref="D20:E20"/>
    <mergeCell ref="D32:F32"/>
    <mergeCell ref="I36:K36"/>
    <mergeCell ref="D28:F28"/>
    <mergeCell ref="D29:F29"/>
    <mergeCell ref="D30:F30"/>
    <mergeCell ref="D22:E22"/>
    <mergeCell ref="D31:F31"/>
    <mergeCell ref="I20:K21"/>
    <mergeCell ref="D34:F34"/>
    <mergeCell ref="D33:F33"/>
    <mergeCell ref="G24:H24"/>
    <mergeCell ref="D19:E19"/>
    <mergeCell ref="D21:E21"/>
    <mergeCell ref="A27:E27"/>
    <mergeCell ref="D18:E18"/>
    <mergeCell ref="B3:B4"/>
    <mergeCell ref="D3:G3"/>
    <mergeCell ref="D4:E4"/>
    <mergeCell ref="D9:E9"/>
    <mergeCell ref="D6:E6"/>
    <mergeCell ref="B13:J13"/>
    <mergeCell ref="D10:E10"/>
    <mergeCell ref="D7:E7"/>
    <mergeCell ref="D8:E8"/>
    <mergeCell ref="A15:E15"/>
    <mergeCell ref="K3:K4"/>
    <mergeCell ref="H3:J3"/>
    <mergeCell ref="I12:K12"/>
    <mergeCell ref="D16:E16"/>
  </mergeCells>
  <phoneticPr fontId="2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>
    <oddFooter>&amp;C&amp;"ＭＳ Ｐ明朝,標準"－９1－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0F87-4F35-4F8E-A40F-F75753386AEA}">
  <sheetPr>
    <pageSetUpPr fitToPage="1"/>
  </sheetPr>
  <dimension ref="A1:BD49"/>
  <sheetViews>
    <sheetView view="pageBreakPreview" zoomScaleNormal="100" zoomScaleSheetLayoutView="100" workbookViewId="0"/>
  </sheetViews>
  <sheetFormatPr defaultRowHeight="14.45" customHeight="1"/>
  <cols>
    <col min="1" max="1" width="3.625" style="144" customWidth="1"/>
    <col min="2" max="3" width="5.625" style="69" customWidth="1"/>
    <col min="4" max="4" width="3.625" style="69" customWidth="1"/>
    <col min="5" max="5" width="2.625" style="69" customWidth="1"/>
    <col min="6" max="6" width="5.625" style="69" customWidth="1"/>
    <col min="7" max="7" width="3.125" style="69" customWidth="1"/>
    <col min="8" max="12" width="9.125" style="69" customWidth="1"/>
    <col min="13" max="13" width="9.625" style="69" customWidth="1"/>
    <col min="14" max="21" width="9.125" style="69" customWidth="1"/>
    <col min="22" max="16384" width="9" style="69"/>
  </cols>
  <sheetData>
    <row r="1" spans="1:24" s="8" customFormat="1" ht="24" customHeight="1" thickBot="1">
      <c r="A1" s="12" t="s">
        <v>693</v>
      </c>
      <c r="B1" s="12"/>
      <c r="C1" s="12"/>
      <c r="D1" s="12"/>
      <c r="E1" s="12"/>
      <c r="F1" s="12"/>
      <c r="G1" s="12"/>
      <c r="H1" s="12"/>
    </row>
    <row r="2" spans="1:24" ht="18.75" customHeight="1">
      <c r="A2" s="651" t="s">
        <v>692</v>
      </c>
      <c r="B2" s="651"/>
      <c r="C2" s="651"/>
      <c r="D2" s="652"/>
      <c r="E2" s="406" t="s">
        <v>691</v>
      </c>
      <c r="F2" s="407"/>
      <c r="G2" s="407"/>
      <c r="H2" s="30" t="s">
        <v>573</v>
      </c>
      <c r="I2" s="352" t="s">
        <v>690</v>
      </c>
      <c r="J2" s="31" t="s">
        <v>572</v>
      </c>
      <c r="K2" s="352" t="s">
        <v>571</v>
      </c>
      <c r="L2" s="31" t="s">
        <v>570</v>
      </c>
      <c r="M2" s="30" t="s">
        <v>569</v>
      </c>
      <c r="N2" s="352" t="s">
        <v>689</v>
      </c>
      <c r="O2" s="30" t="s">
        <v>688</v>
      </c>
      <c r="P2" s="352" t="s">
        <v>687</v>
      </c>
      <c r="Q2" s="30" t="s">
        <v>686</v>
      </c>
      <c r="R2" s="30" t="s">
        <v>685</v>
      </c>
      <c r="S2" s="30" t="s">
        <v>684</v>
      </c>
      <c r="T2" s="406" t="s">
        <v>646</v>
      </c>
      <c r="U2" s="407"/>
    </row>
    <row r="3" spans="1:24" ht="15" customHeight="1">
      <c r="A3" s="415" t="s">
        <v>683</v>
      </c>
      <c r="B3" s="415"/>
      <c r="C3" s="415"/>
      <c r="D3" s="640"/>
      <c r="E3" s="637" t="s">
        <v>672</v>
      </c>
      <c r="F3" s="638"/>
      <c r="G3" s="639"/>
      <c r="H3" s="373">
        <v>607</v>
      </c>
      <c r="I3" s="372">
        <v>317</v>
      </c>
      <c r="J3" s="372">
        <v>468</v>
      </c>
      <c r="K3" s="372">
        <v>426</v>
      </c>
      <c r="L3" s="372">
        <v>325</v>
      </c>
      <c r="M3" s="372">
        <v>429</v>
      </c>
      <c r="N3" s="372">
        <v>393</v>
      </c>
      <c r="O3" s="372">
        <v>511</v>
      </c>
      <c r="P3" s="372">
        <v>523</v>
      </c>
      <c r="Q3" s="372">
        <v>270</v>
      </c>
      <c r="R3" s="372">
        <v>322</v>
      </c>
      <c r="S3" s="372">
        <v>351</v>
      </c>
      <c r="T3" s="367"/>
      <c r="U3" s="367">
        <f>SUM(H3:T3)</f>
        <v>4942</v>
      </c>
      <c r="V3" s="301"/>
      <c r="W3" s="362"/>
      <c r="X3" s="362"/>
    </row>
    <row r="4" spans="1:24" ht="15" customHeight="1">
      <c r="A4" s="428"/>
      <c r="B4" s="428"/>
      <c r="C4" s="428"/>
      <c r="D4" s="428"/>
      <c r="E4" s="635" t="s">
        <v>677</v>
      </c>
      <c r="F4" s="636"/>
      <c r="G4" s="644"/>
      <c r="H4" s="372">
        <v>568</v>
      </c>
      <c r="I4" s="372">
        <v>410</v>
      </c>
      <c r="J4" s="372">
        <v>356</v>
      </c>
      <c r="K4" s="372">
        <v>364</v>
      </c>
      <c r="L4" s="372">
        <v>389</v>
      </c>
      <c r="M4" s="372">
        <v>1072</v>
      </c>
      <c r="N4" s="372">
        <v>356</v>
      </c>
      <c r="O4" s="372">
        <v>562</v>
      </c>
      <c r="P4" s="372">
        <v>408</v>
      </c>
      <c r="Q4" s="372">
        <v>281</v>
      </c>
      <c r="R4" s="372">
        <v>340</v>
      </c>
      <c r="S4" s="372">
        <v>441</v>
      </c>
      <c r="T4" s="367"/>
      <c r="U4" s="367">
        <f>SUM(H4:S4)</f>
        <v>5547</v>
      </c>
      <c r="V4" s="301"/>
      <c r="W4" s="362"/>
      <c r="X4" s="362"/>
    </row>
    <row r="5" spans="1:24" ht="15" customHeight="1">
      <c r="A5" s="425"/>
      <c r="B5" s="425"/>
      <c r="C5" s="425"/>
      <c r="D5" s="426"/>
      <c r="E5" s="630" t="s">
        <v>671</v>
      </c>
      <c r="F5" s="631"/>
      <c r="G5" s="632"/>
      <c r="H5" s="86">
        <v>503</v>
      </c>
      <c r="I5" s="86">
        <v>376</v>
      </c>
      <c r="J5" s="86">
        <v>308</v>
      </c>
      <c r="K5" s="86">
        <v>372</v>
      </c>
      <c r="L5" s="86">
        <v>341</v>
      </c>
      <c r="M5" s="86">
        <v>495</v>
      </c>
      <c r="N5" s="86">
        <v>381</v>
      </c>
      <c r="O5" s="86">
        <v>504</v>
      </c>
      <c r="P5" s="86">
        <v>383</v>
      </c>
      <c r="Q5" s="86">
        <v>299</v>
      </c>
      <c r="R5" s="86">
        <v>191</v>
      </c>
      <c r="S5" s="86">
        <v>419</v>
      </c>
      <c r="T5" s="86"/>
      <c r="U5" s="365">
        <f>SUM(H5:S5)</f>
        <v>4572</v>
      </c>
      <c r="V5" s="301"/>
      <c r="W5" s="362"/>
      <c r="X5" s="362"/>
    </row>
    <row r="6" spans="1:24" ht="15" customHeight="1">
      <c r="A6" s="415" t="s">
        <v>682</v>
      </c>
      <c r="B6" s="415"/>
      <c r="C6" s="415"/>
      <c r="D6" s="640"/>
      <c r="E6" s="635" t="s">
        <v>672</v>
      </c>
      <c r="F6" s="636"/>
      <c r="G6" s="636"/>
      <c r="H6" s="373">
        <v>288</v>
      </c>
      <c r="I6" s="372">
        <v>254</v>
      </c>
      <c r="J6" s="372">
        <v>390</v>
      </c>
      <c r="K6" s="372">
        <v>373</v>
      </c>
      <c r="L6" s="372">
        <v>316</v>
      </c>
      <c r="M6" s="372">
        <v>536</v>
      </c>
      <c r="N6" s="372">
        <v>502</v>
      </c>
      <c r="O6" s="372">
        <v>380</v>
      </c>
      <c r="P6" s="372">
        <v>424</v>
      </c>
      <c r="Q6" s="372">
        <v>143</v>
      </c>
      <c r="R6" s="372">
        <v>226</v>
      </c>
      <c r="S6" s="372">
        <v>323</v>
      </c>
      <c r="T6" s="367"/>
      <c r="U6" s="367">
        <f t="shared" ref="U6:U20" si="0">SUM(H6:T6)</f>
        <v>4155</v>
      </c>
      <c r="V6" s="301"/>
      <c r="W6" s="362"/>
      <c r="X6" s="362"/>
    </row>
    <row r="7" spans="1:24" ht="15" customHeight="1">
      <c r="A7" s="428"/>
      <c r="B7" s="428"/>
      <c r="C7" s="428"/>
      <c r="D7" s="551"/>
      <c r="E7" s="635" t="s">
        <v>677</v>
      </c>
      <c r="F7" s="636"/>
      <c r="G7" s="636"/>
      <c r="H7" s="373">
        <v>358</v>
      </c>
      <c r="I7" s="372">
        <v>234</v>
      </c>
      <c r="J7" s="372">
        <v>380</v>
      </c>
      <c r="K7" s="372">
        <v>282</v>
      </c>
      <c r="L7" s="372">
        <v>220</v>
      </c>
      <c r="M7" s="372">
        <v>608</v>
      </c>
      <c r="N7" s="372">
        <v>688</v>
      </c>
      <c r="O7" s="372">
        <v>212</v>
      </c>
      <c r="P7" s="372">
        <v>206</v>
      </c>
      <c r="Q7" s="372">
        <v>218</v>
      </c>
      <c r="R7" s="372">
        <v>268</v>
      </c>
      <c r="S7" s="372">
        <v>462</v>
      </c>
      <c r="T7" s="367"/>
      <c r="U7" s="367">
        <f t="shared" si="0"/>
        <v>4136</v>
      </c>
      <c r="V7" s="301"/>
      <c r="W7" s="362"/>
      <c r="X7" s="362"/>
    </row>
    <row r="8" spans="1:24" ht="15" customHeight="1">
      <c r="A8" s="425"/>
      <c r="B8" s="425"/>
      <c r="C8" s="425"/>
      <c r="D8" s="426"/>
      <c r="E8" s="630" t="s">
        <v>671</v>
      </c>
      <c r="F8" s="631"/>
      <c r="G8" s="632"/>
      <c r="H8" s="86">
        <v>381</v>
      </c>
      <c r="I8" s="86">
        <v>219</v>
      </c>
      <c r="J8" s="86">
        <v>396</v>
      </c>
      <c r="K8" s="86">
        <v>251</v>
      </c>
      <c r="L8" s="86">
        <v>448</v>
      </c>
      <c r="M8" s="86">
        <v>601</v>
      </c>
      <c r="N8" s="86">
        <v>449</v>
      </c>
      <c r="O8" s="86">
        <v>1113</v>
      </c>
      <c r="P8" s="86">
        <v>216</v>
      </c>
      <c r="Q8" s="86">
        <v>322</v>
      </c>
      <c r="R8" s="86">
        <v>275</v>
      </c>
      <c r="S8" s="86">
        <v>598</v>
      </c>
      <c r="T8" s="86"/>
      <c r="U8" s="365">
        <f t="shared" si="0"/>
        <v>5269</v>
      </c>
      <c r="V8" s="301"/>
      <c r="W8" s="362"/>
      <c r="X8" s="362"/>
    </row>
    <row r="9" spans="1:24" ht="15" customHeight="1">
      <c r="A9" s="415" t="s">
        <v>681</v>
      </c>
      <c r="B9" s="415"/>
      <c r="C9" s="415"/>
      <c r="D9" s="640"/>
      <c r="E9" s="635" t="s">
        <v>672</v>
      </c>
      <c r="F9" s="636"/>
      <c r="G9" s="636"/>
      <c r="H9" s="371">
        <v>507</v>
      </c>
      <c r="I9" s="370">
        <v>302</v>
      </c>
      <c r="J9" s="370">
        <v>490</v>
      </c>
      <c r="K9" s="370">
        <v>366</v>
      </c>
      <c r="L9" s="370">
        <v>339</v>
      </c>
      <c r="M9" s="370">
        <v>624</v>
      </c>
      <c r="N9" s="370">
        <v>483</v>
      </c>
      <c r="O9" s="370">
        <v>458</v>
      </c>
      <c r="P9" s="370">
        <v>339</v>
      </c>
      <c r="Q9" s="370">
        <v>234</v>
      </c>
      <c r="R9" s="370">
        <v>475</v>
      </c>
      <c r="S9" s="370">
        <v>537</v>
      </c>
      <c r="T9" s="367"/>
      <c r="U9" s="367">
        <f t="shared" si="0"/>
        <v>5154</v>
      </c>
      <c r="V9" s="301"/>
      <c r="W9" s="362"/>
      <c r="X9" s="362"/>
    </row>
    <row r="10" spans="1:24" ht="15" customHeight="1">
      <c r="A10" s="428"/>
      <c r="B10" s="428"/>
      <c r="C10" s="428"/>
      <c r="D10" s="551"/>
      <c r="E10" s="635" t="s">
        <v>677</v>
      </c>
      <c r="F10" s="636"/>
      <c r="G10" s="636"/>
      <c r="H10" s="371">
        <v>544</v>
      </c>
      <c r="I10" s="370">
        <v>291</v>
      </c>
      <c r="J10" s="370">
        <v>387</v>
      </c>
      <c r="K10" s="370">
        <v>429</v>
      </c>
      <c r="L10" s="370">
        <v>295</v>
      </c>
      <c r="M10" s="370">
        <v>815</v>
      </c>
      <c r="N10" s="370">
        <v>402</v>
      </c>
      <c r="O10" s="370">
        <v>675</v>
      </c>
      <c r="P10" s="370">
        <v>676</v>
      </c>
      <c r="Q10" s="370">
        <v>343</v>
      </c>
      <c r="R10" s="370">
        <v>483</v>
      </c>
      <c r="S10" s="370">
        <v>560</v>
      </c>
      <c r="T10" s="367"/>
      <c r="U10" s="367">
        <f t="shared" si="0"/>
        <v>5900</v>
      </c>
      <c r="V10" s="301"/>
      <c r="W10" s="362"/>
      <c r="X10" s="362"/>
    </row>
    <row r="11" spans="1:24" ht="15" customHeight="1">
      <c r="A11" s="425"/>
      <c r="B11" s="425"/>
      <c r="C11" s="425"/>
      <c r="D11" s="426"/>
      <c r="E11" s="630" t="s">
        <v>671</v>
      </c>
      <c r="F11" s="631"/>
      <c r="G11" s="632"/>
      <c r="H11" s="366">
        <v>667</v>
      </c>
      <c r="I11" s="86">
        <v>430</v>
      </c>
      <c r="J11" s="86">
        <v>467</v>
      </c>
      <c r="K11" s="86">
        <v>395</v>
      </c>
      <c r="L11" s="86">
        <v>446</v>
      </c>
      <c r="M11" s="86">
        <v>579</v>
      </c>
      <c r="N11" s="86">
        <v>743</v>
      </c>
      <c r="O11" s="86">
        <v>589</v>
      </c>
      <c r="P11" s="86">
        <v>402</v>
      </c>
      <c r="Q11" s="86">
        <v>416</v>
      </c>
      <c r="R11" s="86">
        <v>440</v>
      </c>
      <c r="S11" s="86">
        <v>510</v>
      </c>
      <c r="T11" s="86"/>
      <c r="U11" s="365">
        <f t="shared" si="0"/>
        <v>6084</v>
      </c>
      <c r="V11" s="301"/>
      <c r="W11" s="362"/>
      <c r="X11" s="362"/>
    </row>
    <row r="12" spans="1:24" ht="15" customHeight="1">
      <c r="A12" s="415" t="s">
        <v>680</v>
      </c>
      <c r="B12" s="415"/>
      <c r="C12" s="415"/>
      <c r="D12" s="640"/>
      <c r="E12" s="635" t="s">
        <v>672</v>
      </c>
      <c r="F12" s="636"/>
      <c r="G12" s="636"/>
      <c r="H12" s="373">
        <v>329</v>
      </c>
      <c r="I12" s="372">
        <v>291</v>
      </c>
      <c r="J12" s="372">
        <v>422</v>
      </c>
      <c r="K12" s="372">
        <v>484</v>
      </c>
      <c r="L12" s="372">
        <v>208</v>
      </c>
      <c r="M12" s="372">
        <v>575</v>
      </c>
      <c r="N12" s="372">
        <v>493</v>
      </c>
      <c r="O12" s="372">
        <v>540</v>
      </c>
      <c r="P12" s="372">
        <v>517</v>
      </c>
      <c r="Q12" s="372">
        <v>343</v>
      </c>
      <c r="R12" s="372">
        <v>384</v>
      </c>
      <c r="S12" s="372">
        <v>588</v>
      </c>
      <c r="T12" s="367"/>
      <c r="U12" s="367">
        <f t="shared" si="0"/>
        <v>5174</v>
      </c>
      <c r="V12" s="301"/>
      <c r="W12" s="362"/>
      <c r="X12" s="362"/>
    </row>
    <row r="13" spans="1:24" ht="15" customHeight="1">
      <c r="A13" s="428"/>
      <c r="B13" s="428"/>
      <c r="C13" s="428"/>
      <c r="D13" s="551"/>
      <c r="E13" s="635" t="s">
        <v>677</v>
      </c>
      <c r="F13" s="636"/>
      <c r="G13" s="636"/>
      <c r="H13" s="373">
        <v>371</v>
      </c>
      <c r="I13" s="372">
        <v>342</v>
      </c>
      <c r="J13" s="372">
        <v>449</v>
      </c>
      <c r="K13" s="372">
        <v>539</v>
      </c>
      <c r="L13" s="372">
        <v>358</v>
      </c>
      <c r="M13" s="372">
        <v>583</v>
      </c>
      <c r="N13" s="372">
        <v>471</v>
      </c>
      <c r="O13" s="372">
        <v>472</v>
      </c>
      <c r="P13" s="372">
        <v>449</v>
      </c>
      <c r="Q13" s="372">
        <v>468</v>
      </c>
      <c r="R13" s="372">
        <v>266</v>
      </c>
      <c r="S13" s="372">
        <v>344</v>
      </c>
      <c r="T13" s="367"/>
      <c r="U13" s="367">
        <f t="shared" si="0"/>
        <v>5112</v>
      </c>
      <c r="V13" s="301"/>
      <c r="W13" s="362"/>
      <c r="X13" s="362"/>
    </row>
    <row r="14" spans="1:24" ht="15" customHeight="1">
      <c r="A14" s="425"/>
      <c r="B14" s="425"/>
      <c r="C14" s="425"/>
      <c r="D14" s="426"/>
      <c r="E14" s="630" t="s">
        <v>671</v>
      </c>
      <c r="F14" s="631"/>
      <c r="G14" s="632"/>
      <c r="H14" s="366">
        <v>359</v>
      </c>
      <c r="I14" s="86">
        <v>355</v>
      </c>
      <c r="J14" s="86">
        <v>416</v>
      </c>
      <c r="K14" s="86">
        <v>632</v>
      </c>
      <c r="L14" s="86">
        <v>352</v>
      </c>
      <c r="M14" s="86">
        <v>394</v>
      </c>
      <c r="N14" s="86">
        <v>471</v>
      </c>
      <c r="O14" s="86">
        <v>512</v>
      </c>
      <c r="P14" s="86">
        <v>522</v>
      </c>
      <c r="Q14" s="86">
        <v>419</v>
      </c>
      <c r="R14" s="86">
        <v>407</v>
      </c>
      <c r="S14" s="86">
        <v>456</v>
      </c>
      <c r="T14" s="86"/>
      <c r="U14" s="365">
        <f t="shared" si="0"/>
        <v>5295</v>
      </c>
      <c r="V14" s="301"/>
      <c r="W14" s="362"/>
      <c r="X14" s="362"/>
    </row>
    <row r="15" spans="1:24" ht="15" customHeight="1">
      <c r="A15" s="415" t="s">
        <v>679</v>
      </c>
      <c r="B15" s="415"/>
      <c r="C15" s="415"/>
      <c r="D15" s="640"/>
      <c r="E15" s="635" t="s">
        <v>672</v>
      </c>
      <c r="F15" s="636"/>
      <c r="G15" s="636"/>
      <c r="H15" s="371">
        <v>434</v>
      </c>
      <c r="I15" s="370">
        <v>325</v>
      </c>
      <c r="J15" s="370">
        <v>452</v>
      </c>
      <c r="K15" s="370">
        <v>467</v>
      </c>
      <c r="L15" s="370">
        <v>382</v>
      </c>
      <c r="M15" s="370">
        <v>514</v>
      </c>
      <c r="N15" s="370">
        <v>415</v>
      </c>
      <c r="O15" s="370">
        <v>1117</v>
      </c>
      <c r="P15" s="370">
        <v>602</v>
      </c>
      <c r="Q15" s="370">
        <v>356</v>
      </c>
      <c r="R15" s="370">
        <v>429</v>
      </c>
      <c r="S15" s="370">
        <v>341</v>
      </c>
      <c r="T15" s="367"/>
      <c r="U15" s="367">
        <f t="shared" si="0"/>
        <v>5834</v>
      </c>
      <c r="V15" s="301"/>
      <c r="W15" s="362"/>
      <c r="X15" s="362"/>
    </row>
    <row r="16" spans="1:24" ht="15" customHeight="1">
      <c r="A16" s="428"/>
      <c r="B16" s="428"/>
      <c r="C16" s="428"/>
      <c r="D16" s="551"/>
      <c r="E16" s="635" t="s">
        <v>677</v>
      </c>
      <c r="F16" s="636"/>
      <c r="G16" s="636"/>
      <c r="H16" s="371">
        <v>739</v>
      </c>
      <c r="I16" s="370">
        <v>368</v>
      </c>
      <c r="J16" s="370">
        <v>622</v>
      </c>
      <c r="K16" s="370">
        <v>511</v>
      </c>
      <c r="L16" s="370">
        <v>549</v>
      </c>
      <c r="M16" s="370">
        <v>1732</v>
      </c>
      <c r="N16" s="370">
        <v>557</v>
      </c>
      <c r="O16" s="370">
        <v>1089</v>
      </c>
      <c r="P16" s="370">
        <v>463</v>
      </c>
      <c r="Q16" s="370">
        <v>264</v>
      </c>
      <c r="R16" s="370">
        <v>370</v>
      </c>
      <c r="S16" s="370">
        <v>350</v>
      </c>
      <c r="T16" s="367"/>
      <c r="U16" s="367">
        <f t="shared" si="0"/>
        <v>7614</v>
      </c>
      <c r="V16" s="301"/>
      <c r="W16" s="362"/>
      <c r="X16" s="362"/>
    </row>
    <row r="17" spans="1:56" ht="15" customHeight="1">
      <c r="A17" s="425"/>
      <c r="B17" s="425"/>
      <c r="C17" s="425"/>
      <c r="D17" s="426"/>
      <c r="E17" s="630" t="s">
        <v>671</v>
      </c>
      <c r="F17" s="631"/>
      <c r="G17" s="632"/>
      <c r="H17" s="366">
        <v>561</v>
      </c>
      <c r="I17" s="86">
        <v>236</v>
      </c>
      <c r="J17" s="86">
        <v>483</v>
      </c>
      <c r="K17" s="86">
        <v>715</v>
      </c>
      <c r="L17" s="86">
        <v>701</v>
      </c>
      <c r="M17" s="86">
        <v>1732</v>
      </c>
      <c r="N17" s="86">
        <v>494</v>
      </c>
      <c r="O17" s="86">
        <v>2028</v>
      </c>
      <c r="P17" s="86">
        <v>328</v>
      </c>
      <c r="Q17" s="86">
        <v>262</v>
      </c>
      <c r="R17" s="86">
        <v>362</v>
      </c>
      <c r="S17" s="86">
        <v>399</v>
      </c>
      <c r="T17" s="86"/>
      <c r="U17" s="365">
        <f t="shared" si="0"/>
        <v>8301</v>
      </c>
      <c r="V17" s="301"/>
      <c r="W17" s="362"/>
      <c r="X17" s="362"/>
    </row>
    <row r="18" spans="1:56" ht="15" customHeight="1">
      <c r="A18" s="415" t="s">
        <v>678</v>
      </c>
      <c r="B18" s="415"/>
      <c r="C18" s="415"/>
      <c r="D18" s="640"/>
      <c r="E18" s="635" t="s">
        <v>672</v>
      </c>
      <c r="F18" s="636"/>
      <c r="G18" s="636"/>
      <c r="H18" s="369">
        <v>429</v>
      </c>
      <c r="I18" s="368">
        <v>464</v>
      </c>
      <c r="J18" s="368">
        <v>530</v>
      </c>
      <c r="K18" s="368">
        <v>631</v>
      </c>
      <c r="L18" s="368">
        <v>651</v>
      </c>
      <c r="M18" s="368">
        <v>504</v>
      </c>
      <c r="N18" s="368">
        <v>357</v>
      </c>
      <c r="O18" s="368">
        <v>1134</v>
      </c>
      <c r="P18" s="368">
        <v>930</v>
      </c>
      <c r="Q18" s="368">
        <v>346</v>
      </c>
      <c r="R18" s="368">
        <v>552</v>
      </c>
      <c r="S18" s="368">
        <v>459</v>
      </c>
      <c r="T18" s="367"/>
      <c r="U18" s="367">
        <f t="shared" si="0"/>
        <v>6987</v>
      </c>
      <c r="V18" s="301"/>
      <c r="W18" s="362"/>
      <c r="X18" s="362"/>
    </row>
    <row r="19" spans="1:56" ht="15" customHeight="1">
      <c r="A19" s="428"/>
      <c r="B19" s="428"/>
      <c r="C19" s="428"/>
      <c r="D19" s="551"/>
      <c r="E19" s="635" t="s">
        <v>677</v>
      </c>
      <c r="F19" s="636"/>
      <c r="G19" s="636"/>
      <c r="H19" s="369">
        <v>408</v>
      </c>
      <c r="I19" s="368">
        <v>349</v>
      </c>
      <c r="J19" s="368">
        <v>346</v>
      </c>
      <c r="K19" s="368">
        <v>313</v>
      </c>
      <c r="L19" s="368">
        <v>529</v>
      </c>
      <c r="M19" s="368">
        <v>494</v>
      </c>
      <c r="N19" s="368">
        <v>536</v>
      </c>
      <c r="O19" s="368">
        <v>667</v>
      </c>
      <c r="P19" s="368">
        <v>450</v>
      </c>
      <c r="Q19" s="368">
        <v>257</v>
      </c>
      <c r="R19" s="368">
        <v>562</v>
      </c>
      <c r="S19" s="368">
        <v>310</v>
      </c>
      <c r="T19" s="367"/>
      <c r="U19" s="367">
        <f t="shared" si="0"/>
        <v>5221</v>
      </c>
      <c r="V19" s="301"/>
      <c r="W19" s="362"/>
      <c r="X19" s="362"/>
    </row>
    <row r="20" spans="1:56" ht="15" customHeight="1">
      <c r="A20" s="425"/>
      <c r="B20" s="425"/>
      <c r="C20" s="425"/>
      <c r="D20" s="426"/>
      <c r="E20" s="630" t="s">
        <v>671</v>
      </c>
      <c r="F20" s="631"/>
      <c r="G20" s="632"/>
      <c r="H20" s="366">
        <v>530</v>
      </c>
      <c r="I20" s="86">
        <v>255</v>
      </c>
      <c r="J20" s="86">
        <v>380</v>
      </c>
      <c r="K20" s="86">
        <v>382</v>
      </c>
      <c r="L20" s="86">
        <v>307</v>
      </c>
      <c r="M20" s="86">
        <v>477</v>
      </c>
      <c r="N20" s="86">
        <v>796</v>
      </c>
      <c r="O20" s="86">
        <v>458</v>
      </c>
      <c r="P20" s="86">
        <v>526</v>
      </c>
      <c r="Q20" s="86">
        <v>285</v>
      </c>
      <c r="R20" s="86">
        <v>458</v>
      </c>
      <c r="S20" s="86">
        <v>410</v>
      </c>
      <c r="T20" s="86"/>
      <c r="U20" s="365">
        <f t="shared" si="0"/>
        <v>5264</v>
      </c>
      <c r="V20" s="301"/>
      <c r="W20" s="362"/>
      <c r="X20" s="362"/>
    </row>
    <row r="21" spans="1:56" ht="15" customHeight="1">
      <c r="A21" s="415" t="s">
        <v>1</v>
      </c>
      <c r="B21" s="415"/>
      <c r="C21" s="415"/>
      <c r="D21" s="640"/>
      <c r="E21" s="637" t="s">
        <v>672</v>
      </c>
      <c r="F21" s="638"/>
      <c r="G21" s="639"/>
      <c r="H21" s="364">
        <f t="shared" ref="H21:S21" si="1">H3+H6+H9+H12+H15+H18</f>
        <v>2594</v>
      </c>
      <c r="I21" s="364">
        <f t="shared" si="1"/>
        <v>1953</v>
      </c>
      <c r="J21" s="364">
        <f t="shared" si="1"/>
        <v>2752</v>
      </c>
      <c r="K21" s="364">
        <f t="shared" si="1"/>
        <v>2747</v>
      </c>
      <c r="L21" s="364">
        <f t="shared" si="1"/>
        <v>2221</v>
      </c>
      <c r="M21" s="364">
        <f t="shared" si="1"/>
        <v>3182</v>
      </c>
      <c r="N21" s="364">
        <f t="shared" si="1"/>
        <v>2643</v>
      </c>
      <c r="O21" s="364">
        <f t="shared" si="1"/>
        <v>4140</v>
      </c>
      <c r="P21" s="364">
        <f t="shared" si="1"/>
        <v>3335</v>
      </c>
      <c r="Q21" s="364">
        <f t="shared" si="1"/>
        <v>1692</v>
      </c>
      <c r="R21" s="364">
        <f t="shared" si="1"/>
        <v>2388</v>
      </c>
      <c r="S21" s="364">
        <f t="shared" si="1"/>
        <v>2599</v>
      </c>
      <c r="T21" s="646">
        <f>SUM(H21:S21)</f>
        <v>32246</v>
      </c>
      <c r="U21" s="646"/>
      <c r="V21" s="262"/>
    </row>
    <row r="22" spans="1:56" ht="15" customHeight="1">
      <c r="A22" s="428"/>
      <c r="B22" s="428"/>
      <c r="C22" s="428"/>
      <c r="D22" s="551"/>
      <c r="E22" s="635" t="s">
        <v>677</v>
      </c>
      <c r="F22" s="636"/>
      <c r="G22" s="644"/>
      <c r="H22" s="364">
        <f t="shared" ref="H22:S22" si="2">H4+H7+H10+H13+H16+H19</f>
        <v>2988</v>
      </c>
      <c r="I22" s="364">
        <f t="shared" si="2"/>
        <v>1994</v>
      </c>
      <c r="J22" s="364">
        <f t="shared" si="2"/>
        <v>2540</v>
      </c>
      <c r="K22" s="364">
        <f t="shared" si="2"/>
        <v>2438</v>
      </c>
      <c r="L22" s="364">
        <f t="shared" si="2"/>
        <v>2340</v>
      </c>
      <c r="M22" s="364">
        <f t="shared" si="2"/>
        <v>5304</v>
      </c>
      <c r="N22" s="364">
        <f t="shared" si="2"/>
        <v>3010</v>
      </c>
      <c r="O22" s="364">
        <f t="shared" si="2"/>
        <v>3677</v>
      </c>
      <c r="P22" s="364">
        <f t="shared" si="2"/>
        <v>2652</v>
      </c>
      <c r="Q22" s="364">
        <f t="shared" si="2"/>
        <v>1831</v>
      </c>
      <c r="R22" s="364">
        <f t="shared" si="2"/>
        <v>2289</v>
      </c>
      <c r="S22" s="364">
        <f t="shared" si="2"/>
        <v>2467</v>
      </c>
      <c r="T22" s="646">
        <f>SUM(H22:S22)</f>
        <v>33530</v>
      </c>
      <c r="U22" s="646"/>
      <c r="V22" s="262"/>
    </row>
    <row r="23" spans="1:56" ht="15" customHeight="1" thickBot="1">
      <c r="A23" s="423"/>
      <c r="B23" s="423"/>
      <c r="C23" s="423"/>
      <c r="D23" s="561"/>
      <c r="E23" s="654" t="s">
        <v>671</v>
      </c>
      <c r="F23" s="655"/>
      <c r="G23" s="656"/>
      <c r="H23" s="363">
        <f t="shared" ref="H23:S23" si="3">H5+H8+H11+H14+H17+H20</f>
        <v>3001</v>
      </c>
      <c r="I23" s="363">
        <f t="shared" si="3"/>
        <v>1871</v>
      </c>
      <c r="J23" s="363">
        <f t="shared" si="3"/>
        <v>2450</v>
      </c>
      <c r="K23" s="363">
        <f t="shared" si="3"/>
        <v>2747</v>
      </c>
      <c r="L23" s="363">
        <f t="shared" si="3"/>
        <v>2595</v>
      </c>
      <c r="M23" s="363">
        <f t="shared" si="3"/>
        <v>4278</v>
      </c>
      <c r="N23" s="363">
        <f t="shared" si="3"/>
        <v>3334</v>
      </c>
      <c r="O23" s="363">
        <f t="shared" si="3"/>
        <v>5204</v>
      </c>
      <c r="P23" s="363">
        <f t="shared" si="3"/>
        <v>2377</v>
      </c>
      <c r="Q23" s="363">
        <f t="shared" si="3"/>
        <v>2003</v>
      </c>
      <c r="R23" s="363">
        <f t="shared" si="3"/>
        <v>2133</v>
      </c>
      <c r="S23" s="363">
        <f t="shared" si="3"/>
        <v>2792</v>
      </c>
      <c r="T23" s="643">
        <f>SUM(H23:S23)</f>
        <v>34785</v>
      </c>
      <c r="U23" s="643"/>
      <c r="V23" s="301"/>
      <c r="W23" s="362"/>
      <c r="X23" s="257"/>
    </row>
    <row r="24" spans="1:56" ht="24" customHeight="1">
      <c r="E24" s="81"/>
      <c r="F24" s="81"/>
      <c r="G24" s="81"/>
      <c r="H24" s="234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257"/>
      <c r="T24" s="645" t="s">
        <v>676</v>
      </c>
      <c r="U24" s="459"/>
    </row>
    <row r="25" spans="1:56" ht="14.45" customHeight="1">
      <c r="O25" s="226"/>
      <c r="R25" s="226"/>
    </row>
    <row r="26" spans="1:56" s="356" customFormat="1" ht="24" customHeight="1">
      <c r="A26" s="25" t="s">
        <v>675</v>
      </c>
      <c r="B26" s="361"/>
      <c r="C26" s="361"/>
      <c r="D26" s="360"/>
      <c r="E26" s="360"/>
      <c r="F26" s="360"/>
      <c r="G26" s="357"/>
      <c r="H26" s="357"/>
      <c r="I26" s="357"/>
      <c r="J26" s="357"/>
      <c r="K26" s="357"/>
      <c r="L26" s="357"/>
      <c r="M26" s="357"/>
      <c r="N26" s="357"/>
      <c r="O26" s="357"/>
      <c r="P26" s="357"/>
      <c r="Q26" s="357"/>
      <c r="R26" s="357"/>
      <c r="S26" s="357"/>
      <c r="T26" s="357"/>
      <c r="U26" s="357"/>
    </row>
    <row r="27" spans="1:56" s="356" customFormat="1" ht="24" customHeight="1" thickBot="1">
      <c r="A27" s="42" t="s">
        <v>674</v>
      </c>
      <c r="B27" s="42"/>
      <c r="C27" s="42"/>
      <c r="D27" s="359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7"/>
    </row>
    <row r="28" spans="1:56" ht="14.45" customHeight="1">
      <c r="A28" s="407" t="s">
        <v>673</v>
      </c>
      <c r="B28" s="407"/>
      <c r="C28" s="407"/>
      <c r="D28" s="407"/>
      <c r="E28" s="407"/>
      <c r="F28" s="407"/>
      <c r="G28" s="407"/>
      <c r="H28" s="408"/>
      <c r="I28" s="406" t="s">
        <v>15</v>
      </c>
      <c r="J28" s="407"/>
      <c r="K28" s="408"/>
      <c r="L28" s="406" t="s">
        <v>672</v>
      </c>
      <c r="M28" s="407"/>
      <c r="N28" s="408"/>
      <c r="O28" s="406" t="s">
        <v>13</v>
      </c>
      <c r="P28" s="407"/>
      <c r="Q28" s="408"/>
      <c r="R28" s="406" t="s">
        <v>671</v>
      </c>
      <c r="S28" s="407"/>
      <c r="T28" s="408"/>
      <c r="U28" s="81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</row>
    <row r="29" spans="1:56" ht="14.45" customHeight="1">
      <c r="A29" s="401" t="s">
        <v>131</v>
      </c>
      <c r="B29" s="401"/>
      <c r="C29" s="402"/>
      <c r="D29" s="400" t="s">
        <v>6</v>
      </c>
      <c r="E29" s="401"/>
      <c r="F29" s="402"/>
      <c r="G29" s="633" t="s">
        <v>5</v>
      </c>
      <c r="H29" s="634"/>
      <c r="I29" s="29" t="s">
        <v>7</v>
      </c>
      <c r="J29" s="83" t="s">
        <v>33</v>
      </c>
      <c r="K29" s="83" t="s">
        <v>5</v>
      </c>
      <c r="L29" s="29" t="s">
        <v>7</v>
      </c>
      <c r="M29" s="83" t="s">
        <v>33</v>
      </c>
      <c r="N29" s="83" t="s">
        <v>5</v>
      </c>
      <c r="O29" s="29" t="s">
        <v>7</v>
      </c>
      <c r="P29" s="83" t="s">
        <v>6</v>
      </c>
      <c r="Q29" s="83" t="s">
        <v>5</v>
      </c>
      <c r="R29" s="29" t="s">
        <v>7</v>
      </c>
      <c r="S29" s="83" t="s">
        <v>6</v>
      </c>
      <c r="T29" s="83" t="s">
        <v>5</v>
      </c>
      <c r="U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</row>
    <row r="30" spans="1:56" ht="9.9499999999999993" customHeight="1">
      <c r="A30" s="69"/>
      <c r="B30" s="5"/>
      <c r="C30" s="5"/>
      <c r="D30" s="5"/>
      <c r="E30" s="5"/>
      <c r="F30" s="5"/>
      <c r="G30" s="5"/>
      <c r="H30" s="5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</row>
    <row r="31" spans="1:56" s="354" customFormat="1" ht="14.45" customHeight="1">
      <c r="B31" s="653">
        <v>105</v>
      </c>
      <c r="C31" s="653"/>
      <c r="D31" s="653">
        <v>5</v>
      </c>
      <c r="E31" s="653"/>
      <c r="F31" s="653"/>
      <c r="G31" s="647">
        <v>100</v>
      </c>
      <c r="H31" s="647"/>
      <c r="I31" s="354">
        <v>114</v>
      </c>
      <c r="J31" s="354">
        <v>6</v>
      </c>
      <c r="K31" s="354">
        <v>108</v>
      </c>
      <c r="L31" s="354">
        <v>113</v>
      </c>
      <c r="M31" s="354">
        <v>7</v>
      </c>
      <c r="N31" s="354">
        <v>106</v>
      </c>
      <c r="O31" s="354">
        <v>110</v>
      </c>
      <c r="P31" s="354">
        <v>5</v>
      </c>
      <c r="Q31" s="354">
        <v>105</v>
      </c>
      <c r="R31" s="354">
        <v>106</v>
      </c>
      <c r="S31" s="354">
        <v>4</v>
      </c>
      <c r="T31" s="354">
        <v>102</v>
      </c>
      <c r="U31" s="355"/>
    </row>
    <row r="32" spans="1:56" ht="9.9499999999999993" customHeight="1" thickBot="1">
      <c r="A32" s="72"/>
      <c r="B32" s="346"/>
      <c r="C32" s="346"/>
      <c r="D32" s="346"/>
      <c r="E32" s="346"/>
      <c r="F32" s="346"/>
      <c r="G32" s="346"/>
      <c r="H32" s="71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81"/>
    </row>
    <row r="33" spans="1:47" ht="24" customHeight="1">
      <c r="A33" s="81"/>
      <c r="B33" s="5"/>
      <c r="C33" s="5"/>
      <c r="D33" s="5"/>
      <c r="E33" s="5"/>
      <c r="F33" s="5"/>
      <c r="G33" s="5"/>
      <c r="H33" s="6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409" t="s">
        <v>659</v>
      </c>
      <c r="T33" s="409"/>
      <c r="U33" s="81"/>
    </row>
    <row r="34" spans="1:47" ht="14.45" customHeight="1">
      <c r="C34" s="81"/>
      <c r="D34" s="81"/>
      <c r="E34" s="81"/>
      <c r="U34" s="81"/>
    </row>
    <row r="35" spans="1:47" s="13" customFormat="1" ht="24" customHeight="1" thickBot="1">
      <c r="A35" s="12" t="s">
        <v>670</v>
      </c>
      <c r="B35" s="12"/>
      <c r="C35" s="12"/>
      <c r="D35" s="12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U35" s="14"/>
    </row>
    <row r="36" spans="1:47" ht="14.25" customHeight="1">
      <c r="A36" s="407" t="s">
        <v>669</v>
      </c>
      <c r="B36" s="408"/>
      <c r="C36" s="648" t="s">
        <v>668</v>
      </c>
      <c r="D36" s="649"/>
      <c r="E36" s="650"/>
      <c r="F36" s="406" t="s">
        <v>531</v>
      </c>
      <c r="G36" s="408"/>
      <c r="H36" s="30" t="s">
        <v>530</v>
      </c>
      <c r="I36" s="30" t="s">
        <v>529</v>
      </c>
      <c r="J36" s="30" t="s">
        <v>571</v>
      </c>
      <c r="K36" s="30" t="s">
        <v>570</v>
      </c>
      <c r="L36" s="30" t="s">
        <v>569</v>
      </c>
      <c r="M36" s="30" t="s">
        <v>525</v>
      </c>
      <c r="N36" s="352" t="s">
        <v>524</v>
      </c>
      <c r="O36" s="352" t="s">
        <v>667</v>
      </c>
      <c r="P36" s="31" t="s">
        <v>522</v>
      </c>
      <c r="Q36" s="352" t="s">
        <v>521</v>
      </c>
      <c r="R36" s="352" t="s">
        <v>520</v>
      </c>
      <c r="S36" s="30" t="s">
        <v>666</v>
      </c>
      <c r="U36" s="81"/>
    </row>
    <row r="37" spans="1:47" ht="9.9499999999999993" customHeight="1">
      <c r="B37" s="144"/>
      <c r="C37" s="351"/>
      <c r="D37" s="5"/>
      <c r="E37" s="115"/>
      <c r="F37" s="629"/>
      <c r="G37" s="570"/>
      <c r="H37" s="350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U37" s="81"/>
    </row>
    <row r="38" spans="1:47" ht="14.45" customHeight="1">
      <c r="A38" s="627" t="s">
        <v>665</v>
      </c>
      <c r="B38" s="628"/>
      <c r="C38" s="427" t="s">
        <v>663</v>
      </c>
      <c r="D38" s="428"/>
      <c r="E38" s="551"/>
      <c r="F38" s="641">
        <v>210</v>
      </c>
      <c r="G38" s="642"/>
      <c r="H38" s="348">
        <v>201</v>
      </c>
      <c r="I38" s="348">
        <v>208</v>
      </c>
      <c r="J38" s="348">
        <v>196</v>
      </c>
      <c r="K38" s="348">
        <v>171</v>
      </c>
      <c r="L38" s="348">
        <v>207</v>
      </c>
      <c r="M38" s="348">
        <v>207</v>
      </c>
      <c r="N38" s="348">
        <v>193</v>
      </c>
      <c r="O38" s="348">
        <v>186</v>
      </c>
      <c r="P38" s="348">
        <v>170</v>
      </c>
      <c r="Q38" s="348">
        <v>190</v>
      </c>
      <c r="R38" s="348">
        <v>198</v>
      </c>
      <c r="S38" s="262">
        <f>SUM(F38:R38)</f>
        <v>2337</v>
      </c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</row>
    <row r="39" spans="1:47" ht="14.45" customHeight="1">
      <c r="A39" s="627"/>
      <c r="B39" s="628"/>
      <c r="C39" s="427" t="s">
        <v>662</v>
      </c>
      <c r="D39" s="428"/>
      <c r="E39" s="551"/>
      <c r="F39" s="641">
        <v>154</v>
      </c>
      <c r="G39" s="642"/>
      <c r="H39" s="348">
        <v>160</v>
      </c>
      <c r="I39" s="348">
        <v>211</v>
      </c>
      <c r="J39" s="348">
        <v>197</v>
      </c>
      <c r="K39" s="348">
        <v>139</v>
      </c>
      <c r="L39" s="348">
        <v>143</v>
      </c>
      <c r="M39" s="348">
        <v>249</v>
      </c>
      <c r="N39" s="348">
        <v>155</v>
      </c>
      <c r="O39" s="348">
        <v>125</v>
      </c>
      <c r="P39" s="348">
        <v>114</v>
      </c>
      <c r="Q39" s="348">
        <v>125</v>
      </c>
      <c r="R39" s="348">
        <v>141</v>
      </c>
      <c r="S39" s="262">
        <f>SUM(F39:R39)</f>
        <v>1913</v>
      </c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</row>
    <row r="40" spans="1:47" ht="14.45" customHeight="1">
      <c r="A40" s="627"/>
      <c r="B40" s="628"/>
      <c r="C40" s="464" t="s">
        <v>661</v>
      </c>
      <c r="D40" s="433"/>
      <c r="E40" s="432"/>
      <c r="F40" s="641">
        <v>325</v>
      </c>
      <c r="G40" s="642"/>
      <c r="H40" s="348">
        <v>306</v>
      </c>
      <c r="I40" s="348">
        <v>362</v>
      </c>
      <c r="J40" s="348">
        <v>388</v>
      </c>
      <c r="K40" s="348">
        <v>367</v>
      </c>
      <c r="L40" s="348">
        <v>452</v>
      </c>
      <c r="M40" s="348">
        <v>387</v>
      </c>
      <c r="N40" s="348">
        <v>338</v>
      </c>
      <c r="O40" s="348">
        <v>372</v>
      </c>
      <c r="P40" s="348">
        <v>388</v>
      </c>
      <c r="Q40" s="348">
        <v>427</v>
      </c>
      <c r="R40" s="348">
        <v>445</v>
      </c>
      <c r="S40" s="262">
        <f>SUM(F40:R40)</f>
        <v>4557</v>
      </c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</row>
    <row r="41" spans="1:47" ht="14.45" customHeight="1">
      <c r="A41" s="627"/>
      <c r="B41" s="628"/>
      <c r="C41" s="427" t="s">
        <v>660</v>
      </c>
      <c r="D41" s="428"/>
      <c r="E41" s="551"/>
      <c r="F41" s="629">
        <f>SUM(F38:G40)</f>
        <v>689</v>
      </c>
      <c r="G41" s="570"/>
      <c r="H41" s="262">
        <f t="shared" ref="H41:R41" si="4">SUM(H38:H40)</f>
        <v>667</v>
      </c>
      <c r="I41" s="262">
        <f t="shared" si="4"/>
        <v>781</v>
      </c>
      <c r="J41" s="262">
        <f t="shared" si="4"/>
        <v>781</v>
      </c>
      <c r="K41" s="262">
        <f t="shared" si="4"/>
        <v>677</v>
      </c>
      <c r="L41" s="262">
        <f t="shared" si="4"/>
        <v>802</v>
      </c>
      <c r="M41" s="262">
        <f t="shared" si="4"/>
        <v>843</v>
      </c>
      <c r="N41" s="262">
        <f t="shared" si="4"/>
        <v>686</v>
      </c>
      <c r="O41" s="262">
        <f t="shared" si="4"/>
        <v>683</v>
      </c>
      <c r="P41" s="262">
        <f t="shared" si="4"/>
        <v>672</v>
      </c>
      <c r="Q41" s="262">
        <f t="shared" si="4"/>
        <v>742</v>
      </c>
      <c r="R41" s="262">
        <f t="shared" si="4"/>
        <v>784</v>
      </c>
      <c r="S41" s="262">
        <f>SUM(F41:R41)</f>
        <v>8807</v>
      </c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</row>
    <row r="42" spans="1:47" ht="9.9499999999999993" customHeight="1" thickBot="1">
      <c r="A42" s="346"/>
      <c r="B42" s="346"/>
      <c r="C42" s="347"/>
      <c r="D42" s="346"/>
      <c r="E42" s="345"/>
      <c r="F42" s="174"/>
      <c r="G42" s="344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44"/>
      <c r="U42" s="81"/>
    </row>
    <row r="43" spans="1:47" ht="9.9499999999999993" customHeight="1">
      <c r="B43" s="144"/>
      <c r="C43" s="351"/>
      <c r="D43" s="5"/>
      <c r="E43" s="115"/>
      <c r="F43" s="629"/>
      <c r="G43" s="570"/>
      <c r="H43" s="350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U43" s="81"/>
    </row>
    <row r="44" spans="1:47" ht="14.45" customHeight="1">
      <c r="A44" s="627" t="s">
        <v>664</v>
      </c>
      <c r="B44" s="628"/>
      <c r="C44" s="427" t="s">
        <v>663</v>
      </c>
      <c r="D44" s="428"/>
      <c r="E44" s="551"/>
      <c r="F44" s="641">
        <v>204</v>
      </c>
      <c r="G44" s="642"/>
      <c r="H44" s="348">
        <v>198</v>
      </c>
      <c r="I44" s="348">
        <v>187</v>
      </c>
      <c r="J44" s="348">
        <v>106</v>
      </c>
      <c r="K44" s="348">
        <v>90</v>
      </c>
      <c r="L44" s="348">
        <v>99</v>
      </c>
      <c r="M44" s="348">
        <v>205</v>
      </c>
      <c r="N44" s="348">
        <v>174</v>
      </c>
      <c r="O44" s="348">
        <v>180</v>
      </c>
      <c r="P44" s="348">
        <v>171</v>
      </c>
      <c r="Q44" s="348">
        <v>162</v>
      </c>
      <c r="R44" s="348">
        <v>175</v>
      </c>
      <c r="S44" s="262">
        <f>SUM(F44:R44)</f>
        <v>1951</v>
      </c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</row>
    <row r="45" spans="1:47" ht="14.45" customHeight="1">
      <c r="A45" s="627"/>
      <c r="B45" s="628"/>
      <c r="C45" s="427" t="s">
        <v>662</v>
      </c>
      <c r="D45" s="428"/>
      <c r="E45" s="551"/>
      <c r="F45" s="641">
        <v>132</v>
      </c>
      <c r="G45" s="642"/>
      <c r="H45" s="348">
        <v>121</v>
      </c>
      <c r="I45" s="348">
        <v>117</v>
      </c>
      <c r="J45" s="348">
        <v>83</v>
      </c>
      <c r="K45" s="348">
        <v>74</v>
      </c>
      <c r="L45" s="348">
        <v>74</v>
      </c>
      <c r="M45" s="348">
        <v>135</v>
      </c>
      <c r="N45" s="348">
        <v>115</v>
      </c>
      <c r="O45" s="348">
        <v>127</v>
      </c>
      <c r="P45" s="348">
        <v>100</v>
      </c>
      <c r="Q45" s="348">
        <v>76</v>
      </c>
      <c r="R45" s="348">
        <v>96</v>
      </c>
      <c r="S45" s="262">
        <f>SUM(F45:R45)</f>
        <v>1250</v>
      </c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</row>
    <row r="46" spans="1:47" ht="14.45" customHeight="1">
      <c r="A46" s="627"/>
      <c r="B46" s="628"/>
      <c r="C46" s="464" t="s">
        <v>661</v>
      </c>
      <c r="D46" s="433"/>
      <c r="E46" s="432"/>
      <c r="F46" s="641">
        <v>377</v>
      </c>
      <c r="G46" s="642"/>
      <c r="H46" s="348">
        <v>443</v>
      </c>
      <c r="I46" s="348">
        <v>491</v>
      </c>
      <c r="J46" s="348">
        <v>535</v>
      </c>
      <c r="K46" s="348">
        <v>560</v>
      </c>
      <c r="L46" s="348">
        <v>511</v>
      </c>
      <c r="M46" s="348">
        <v>510</v>
      </c>
      <c r="N46" s="348">
        <v>412</v>
      </c>
      <c r="O46" s="348">
        <v>389</v>
      </c>
      <c r="P46" s="348">
        <v>405</v>
      </c>
      <c r="Q46" s="348">
        <v>480</v>
      </c>
      <c r="R46" s="348">
        <v>508</v>
      </c>
      <c r="S46" s="262">
        <f>SUM(F46:R46)</f>
        <v>5621</v>
      </c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</row>
    <row r="47" spans="1:47" ht="14.45" customHeight="1">
      <c r="A47" s="627"/>
      <c r="B47" s="628"/>
      <c r="C47" s="427" t="s">
        <v>660</v>
      </c>
      <c r="D47" s="428"/>
      <c r="E47" s="551"/>
      <c r="F47" s="629">
        <f>SUM(F44:G46)</f>
        <v>713</v>
      </c>
      <c r="G47" s="570"/>
      <c r="H47" s="262">
        <f t="shared" ref="H47:R47" si="5">SUM(H44:H46)</f>
        <v>762</v>
      </c>
      <c r="I47" s="262">
        <f t="shared" si="5"/>
        <v>795</v>
      </c>
      <c r="J47" s="262">
        <f t="shared" si="5"/>
        <v>724</v>
      </c>
      <c r="K47" s="262">
        <f t="shared" si="5"/>
        <v>724</v>
      </c>
      <c r="L47" s="262">
        <f t="shared" si="5"/>
        <v>684</v>
      </c>
      <c r="M47" s="262">
        <f t="shared" si="5"/>
        <v>850</v>
      </c>
      <c r="N47" s="262">
        <f t="shared" si="5"/>
        <v>701</v>
      </c>
      <c r="O47" s="262">
        <f t="shared" si="5"/>
        <v>696</v>
      </c>
      <c r="P47" s="262">
        <f t="shared" si="5"/>
        <v>676</v>
      </c>
      <c r="Q47" s="262">
        <f t="shared" si="5"/>
        <v>718</v>
      </c>
      <c r="R47" s="262">
        <f t="shared" si="5"/>
        <v>779</v>
      </c>
      <c r="S47" s="262">
        <f>SUM(F47:R47)</f>
        <v>8822</v>
      </c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</row>
    <row r="48" spans="1:47" ht="9.9499999999999993" customHeight="1" thickBot="1">
      <c r="A48" s="346"/>
      <c r="B48" s="346"/>
      <c r="C48" s="347"/>
      <c r="D48" s="346"/>
      <c r="E48" s="345"/>
      <c r="F48" s="17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U48" s="81"/>
    </row>
    <row r="49" spans="1:21" ht="24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53"/>
      <c r="M49" s="253"/>
      <c r="N49" s="253"/>
      <c r="O49" s="253"/>
      <c r="P49" s="253"/>
      <c r="Q49" s="5"/>
      <c r="R49" s="409" t="s">
        <v>659</v>
      </c>
      <c r="S49" s="409"/>
      <c r="U49" s="81"/>
    </row>
  </sheetData>
  <mergeCells count="71">
    <mergeCell ref="A2:D2"/>
    <mergeCell ref="E2:G2"/>
    <mergeCell ref="S33:T33"/>
    <mergeCell ref="D31:F31"/>
    <mergeCell ref="T21:U21"/>
    <mergeCell ref="E21:G21"/>
    <mergeCell ref="R28:T28"/>
    <mergeCell ref="L28:N28"/>
    <mergeCell ref="D29:F29"/>
    <mergeCell ref="E6:G6"/>
    <mergeCell ref="B31:C31"/>
    <mergeCell ref="E23:G23"/>
    <mergeCell ref="A9:D11"/>
    <mergeCell ref="E14:G14"/>
    <mergeCell ref="E22:G22"/>
    <mergeCell ref="A28:H28"/>
    <mergeCell ref="R49:S49"/>
    <mergeCell ref="O28:Q28"/>
    <mergeCell ref="A36:B36"/>
    <mergeCell ref="F36:G36"/>
    <mergeCell ref="G31:H31"/>
    <mergeCell ref="F45:G45"/>
    <mergeCell ref="C41:E41"/>
    <mergeCell ref="A29:C29"/>
    <mergeCell ref="F39:G39"/>
    <mergeCell ref="C36:E36"/>
    <mergeCell ref="F46:G46"/>
    <mergeCell ref="C46:E46"/>
    <mergeCell ref="F43:G43"/>
    <mergeCell ref="C40:E40"/>
    <mergeCell ref="C39:E39"/>
    <mergeCell ref="A21:D23"/>
    <mergeCell ref="A6:D8"/>
    <mergeCell ref="E11:G11"/>
    <mergeCell ref="F40:G40"/>
    <mergeCell ref="F37:G37"/>
    <mergeCell ref="A38:B41"/>
    <mergeCell ref="E8:G8"/>
    <mergeCell ref="C38:E38"/>
    <mergeCell ref="F41:G41"/>
    <mergeCell ref="A18:D20"/>
    <mergeCell ref="E12:G12"/>
    <mergeCell ref="E9:G9"/>
    <mergeCell ref="E7:G7"/>
    <mergeCell ref="F38:G38"/>
    <mergeCell ref="A15:D17"/>
    <mergeCell ref="E10:G10"/>
    <mergeCell ref="E13:G13"/>
    <mergeCell ref="E16:G16"/>
    <mergeCell ref="A3:D5"/>
    <mergeCell ref="A12:D14"/>
    <mergeCell ref="E4:G4"/>
    <mergeCell ref="E5:G5"/>
    <mergeCell ref="E17:G17"/>
    <mergeCell ref="E20:G20"/>
    <mergeCell ref="T2:U2"/>
    <mergeCell ref="G29:H29"/>
    <mergeCell ref="E15:G15"/>
    <mergeCell ref="E18:G18"/>
    <mergeCell ref="E3:G3"/>
    <mergeCell ref="T23:U23"/>
    <mergeCell ref="T24:U24"/>
    <mergeCell ref="T22:U22"/>
    <mergeCell ref="I28:K28"/>
    <mergeCell ref="E19:G19"/>
    <mergeCell ref="A44:B47"/>
    <mergeCell ref="C44:E44"/>
    <mergeCell ref="F47:G47"/>
    <mergeCell ref="C47:E47"/>
    <mergeCell ref="C45:E45"/>
    <mergeCell ref="F44:G44"/>
  </mergeCells>
  <phoneticPr fontId="2"/>
  <pageMargins left="0.78740157480314965" right="0.78740157480314965" top="0.98425196850393704" bottom="0.98425196850393704" header="0.51181102362204722" footer="0.51181102362204722"/>
  <pageSetup paperSize="9" scale="60" fitToWidth="0" orientation="landscape" r:id="rId1"/>
  <headerFooter differentOddEven="1" alignWithMargins="0">
    <oddFooter>&amp;C&amp;"ＭＳ Ｐ明朝,標準"－９２－</oddFooter>
    <evenFooter>&amp;C&amp;"ＭＳ Ｐ明朝,標準"－９３－</evenFooter>
  </headerFooter>
  <rowBreaks count="2" manualBreakCount="2">
    <brk id="25" max="16383" man="1"/>
    <brk id="3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66BB-40C7-4ED2-86B2-72FB920F49DE}">
  <dimension ref="A1:K38"/>
  <sheetViews>
    <sheetView view="pageBreakPreview" zoomScaleNormal="100" zoomScaleSheetLayoutView="100" workbookViewId="0"/>
  </sheetViews>
  <sheetFormatPr defaultRowHeight="15.2" customHeight="1"/>
  <cols>
    <col min="1" max="1" width="2.625" style="69" customWidth="1"/>
    <col min="2" max="2" width="14" style="69" customWidth="1"/>
    <col min="3" max="3" width="2.625" style="69" customWidth="1"/>
    <col min="4" max="4" width="6.375" style="69" customWidth="1"/>
    <col min="5" max="5" width="2.625" style="69" customWidth="1"/>
    <col min="6" max="16384" width="9" style="69"/>
  </cols>
  <sheetData>
    <row r="1" spans="1:11" s="1" customFormat="1" ht="24.95" customHeight="1" thickBot="1">
      <c r="A1" s="12" t="s">
        <v>721</v>
      </c>
      <c r="B1" s="12"/>
      <c r="C1" s="19"/>
      <c r="D1" s="19"/>
      <c r="E1" s="19"/>
      <c r="F1" s="19"/>
      <c r="G1" s="19"/>
      <c r="H1" s="19"/>
      <c r="I1" s="19"/>
      <c r="J1" s="19"/>
    </row>
    <row r="2" spans="1:11" ht="18" customHeight="1">
      <c r="A2" s="237"/>
      <c r="B2" s="379" t="s">
        <v>704</v>
      </c>
      <c r="C2" s="237"/>
      <c r="D2" s="406" t="s">
        <v>720</v>
      </c>
      <c r="E2" s="408"/>
      <c r="F2" s="30" t="s">
        <v>719</v>
      </c>
      <c r="G2" s="30" t="s">
        <v>718</v>
      </c>
      <c r="H2" s="30" t="s">
        <v>717</v>
      </c>
      <c r="I2" s="30" t="s">
        <v>716</v>
      </c>
      <c r="J2" s="30" t="s">
        <v>715</v>
      </c>
    </row>
    <row r="3" spans="1:11" ht="8.25" customHeight="1">
      <c r="B3" s="17"/>
      <c r="D3" s="251"/>
      <c r="F3" s="3"/>
      <c r="G3" s="3"/>
      <c r="H3" s="3"/>
      <c r="I3" s="3"/>
      <c r="J3" s="3"/>
    </row>
    <row r="4" spans="1:11" ht="15.2" customHeight="1">
      <c r="B4" s="9" t="s">
        <v>708</v>
      </c>
      <c r="C4" s="81"/>
      <c r="D4" s="658">
        <v>126</v>
      </c>
      <c r="E4" s="659"/>
      <c r="F4" s="376">
        <v>82</v>
      </c>
      <c r="G4" s="376">
        <v>3</v>
      </c>
      <c r="H4" s="376">
        <v>36</v>
      </c>
      <c r="I4" s="378" t="s">
        <v>124</v>
      </c>
      <c r="J4" s="374">
        <v>5</v>
      </c>
    </row>
    <row r="5" spans="1:11" ht="15.2" customHeight="1">
      <c r="B5" s="9" t="s">
        <v>698</v>
      </c>
      <c r="D5" s="658">
        <v>126</v>
      </c>
      <c r="E5" s="659"/>
      <c r="F5" s="374">
        <v>82</v>
      </c>
      <c r="G5" s="374">
        <v>3</v>
      </c>
      <c r="H5" s="374">
        <v>36</v>
      </c>
      <c r="I5" s="378" t="s">
        <v>124</v>
      </c>
      <c r="J5" s="374">
        <v>5</v>
      </c>
    </row>
    <row r="6" spans="1:11" ht="15.2" customHeight="1">
      <c r="B6" s="9" t="s">
        <v>14</v>
      </c>
      <c r="D6" s="658">
        <v>126</v>
      </c>
      <c r="E6" s="659"/>
      <c r="F6" s="374">
        <v>82</v>
      </c>
      <c r="G6" s="374">
        <v>3</v>
      </c>
      <c r="H6" s="374">
        <v>36</v>
      </c>
      <c r="I6" s="378" t="s">
        <v>124</v>
      </c>
      <c r="J6" s="374">
        <v>5</v>
      </c>
    </row>
    <row r="7" spans="1:11" ht="15.2" customHeight="1">
      <c r="A7" s="81"/>
      <c r="B7" s="9" t="s">
        <v>13</v>
      </c>
      <c r="D7" s="658">
        <v>125</v>
      </c>
      <c r="E7" s="659"/>
      <c r="F7" s="374">
        <v>82</v>
      </c>
      <c r="G7" s="374">
        <v>2</v>
      </c>
      <c r="H7" s="374">
        <v>36</v>
      </c>
      <c r="I7" s="378" t="s">
        <v>124</v>
      </c>
      <c r="J7" s="374">
        <v>5</v>
      </c>
    </row>
    <row r="8" spans="1:11" ht="15.2" customHeight="1">
      <c r="A8" s="81"/>
      <c r="B8" s="9" t="s">
        <v>12</v>
      </c>
      <c r="D8" s="658">
        <v>125</v>
      </c>
      <c r="E8" s="659"/>
      <c r="F8" s="374">
        <v>82</v>
      </c>
      <c r="G8" s="374">
        <v>2</v>
      </c>
      <c r="H8" s="374">
        <v>36</v>
      </c>
      <c r="I8" s="378" t="s">
        <v>0</v>
      </c>
      <c r="J8" s="374">
        <v>5</v>
      </c>
    </row>
    <row r="9" spans="1:11" ht="8.1" customHeight="1" thickBot="1">
      <c r="A9" s="72"/>
      <c r="B9" s="74"/>
      <c r="C9" s="72"/>
      <c r="D9" s="307"/>
      <c r="E9" s="72"/>
      <c r="F9" s="71"/>
      <c r="G9" s="71"/>
      <c r="H9" s="71"/>
      <c r="I9" s="71"/>
      <c r="J9" s="71"/>
      <c r="K9" s="81"/>
    </row>
    <row r="10" spans="1:11" s="1" customFormat="1" ht="24" customHeight="1">
      <c r="A10" s="410" t="s">
        <v>707</v>
      </c>
      <c r="B10" s="410"/>
      <c r="E10" s="409" t="s">
        <v>714</v>
      </c>
      <c r="F10" s="409"/>
      <c r="G10" s="409"/>
      <c r="H10" s="409"/>
      <c r="I10" s="409"/>
      <c r="J10" s="409"/>
      <c r="K10" s="2"/>
    </row>
    <row r="11" spans="1:11" ht="15.2" customHeight="1">
      <c r="K11" s="343"/>
    </row>
    <row r="13" spans="1:11" s="1" customFormat="1" ht="24" customHeight="1" thickBot="1">
      <c r="A13" s="12" t="s">
        <v>713</v>
      </c>
      <c r="B13" s="130"/>
      <c r="C13" s="19"/>
      <c r="D13" s="19"/>
      <c r="E13" s="19"/>
      <c r="F13" s="19"/>
      <c r="G13" s="19"/>
      <c r="H13" s="19"/>
      <c r="I13" s="19"/>
      <c r="J13" s="19"/>
      <c r="K13" s="19"/>
    </row>
    <row r="14" spans="1:11" ht="18" customHeight="1">
      <c r="A14" s="256"/>
      <c r="B14" s="413" t="s">
        <v>704</v>
      </c>
      <c r="C14" s="256"/>
      <c r="D14" s="406" t="s">
        <v>712</v>
      </c>
      <c r="E14" s="407"/>
      <c r="F14" s="407"/>
      <c r="G14" s="407"/>
      <c r="H14" s="407"/>
      <c r="I14" s="407"/>
      <c r="J14" s="407"/>
      <c r="K14" s="407"/>
    </row>
    <row r="15" spans="1:11" ht="18" customHeight="1">
      <c r="A15" s="86"/>
      <c r="B15" s="414"/>
      <c r="C15" s="86"/>
      <c r="D15" s="400" t="s">
        <v>711</v>
      </c>
      <c r="E15" s="401"/>
      <c r="F15" s="401"/>
      <c r="G15" s="402"/>
      <c r="H15" s="400" t="s">
        <v>710</v>
      </c>
      <c r="I15" s="402"/>
      <c r="J15" s="400" t="s">
        <v>709</v>
      </c>
      <c r="K15" s="401"/>
    </row>
    <row r="16" spans="1:11" ht="8.1" customHeight="1">
      <c r="B16" s="17"/>
      <c r="D16" s="251"/>
    </row>
    <row r="17" spans="1:11" ht="15.2" customHeight="1">
      <c r="B17" s="17" t="s">
        <v>708</v>
      </c>
      <c r="C17" s="81"/>
      <c r="D17" s="660">
        <v>11726</v>
      </c>
      <c r="E17" s="661"/>
      <c r="F17" s="661"/>
      <c r="G17" s="661"/>
      <c r="H17" s="664">
        <f>D17-J17</f>
        <v>7416</v>
      </c>
      <c r="I17" s="664"/>
      <c r="J17" s="664">
        <v>4310</v>
      </c>
      <c r="K17" s="664"/>
    </row>
    <row r="18" spans="1:11" ht="15.2" customHeight="1">
      <c r="B18" s="17" t="s">
        <v>698</v>
      </c>
      <c r="D18" s="660">
        <v>11775</v>
      </c>
      <c r="E18" s="661"/>
      <c r="F18" s="661"/>
      <c r="G18" s="661"/>
      <c r="H18" s="664">
        <f>D18-J18</f>
        <v>7467</v>
      </c>
      <c r="I18" s="664"/>
      <c r="J18" s="664">
        <v>4308</v>
      </c>
      <c r="K18" s="664"/>
    </row>
    <row r="19" spans="1:11" ht="15.2" customHeight="1">
      <c r="B19" s="17" t="s">
        <v>126</v>
      </c>
      <c r="C19" s="303"/>
      <c r="D19" s="660">
        <v>11717</v>
      </c>
      <c r="E19" s="661"/>
      <c r="F19" s="661"/>
      <c r="G19" s="661"/>
      <c r="H19" s="664">
        <f>D19-J19</f>
        <v>7473</v>
      </c>
      <c r="I19" s="664"/>
      <c r="J19" s="664">
        <v>4244</v>
      </c>
      <c r="K19" s="664"/>
    </row>
    <row r="20" spans="1:11" ht="15.2" customHeight="1">
      <c r="B20" s="17" t="s">
        <v>125</v>
      </c>
      <c r="C20" s="303"/>
      <c r="D20" s="660">
        <v>11511</v>
      </c>
      <c r="E20" s="664"/>
      <c r="F20" s="664"/>
      <c r="G20" s="664"/>
      <c r="H20" s="664">
        <f>D20-J20</f>
        <v>7273</v>
      </c>
      <c r="I20" s="664"/>
      <c r="J20" s="664">
        <v>4238</v>
      </c>
      <c r="K20" s="664"/>
    </row>
    <row r="21" spans="1:11" ht="15.2" customHeight="1">
      <c r="B21" s="17" t="s">
        <v>123</v>
      </c>
      <c r="C21" s="303"/>
      <c r="D21" s="660">
        <v>11347</v>
      </c>
      <c r="E21" s="664"/>
      <c r="F21" s="664"/>
      <c r="G21" s="664"/>
      <c r="H21" s="664">
        <f>D21-J21</f>
        <v>7180</v>
      </c>
      <c r="I21" s="664"/>
      <c r="J21" s="664">
        <v>4167</v>
      </c>
      <c r="K21" s="664"/>
    </row>
    <row r="22" spans="1:11" ht="8.1" customHeight="1" thickBot="1">
      <c r="A22" s="72"/>
      <c r="B22" s="74"/>
      <c r="C22" s="72"/>
      <c r="D22" s="307"/>
      <c r="E22" s="72"/>
      <c r="F22" s="72"/>
      <c r="G22" s="72"/>
      <c r="H22" s="72"/>
      <c r="I22" s="72"/>
      <c r="J22" s="72"/>
      <c r="K22" s="72"/>
    </row>
    <row r="23" spans="1:11" s="1" customFormat="1" ht="24" customHeight="1">
      <c r="A23" s="102" t="s">
        <v>707</v>
      </c>
      <c r="B23" s="102"/>
      <c r="I23" s="409" t="s">
        <v>706</v>
      </c>
      <c r="J23" s="409"/>
      <c r="K23" s="409"/>
    </row>
    <row r="26" spans="1:11" s="1" customFormat="1" ht="24" customHeight="1" thickBot="1">
      <c r="A26" s="12" t="s">
        <v>705</v>
      </c>
      <c r="B26" s="12"/>
      <c r="C26" s="12"/>
      <c r="D26" s="12"/>
      <c r="E26" s="19"/>
      <c r="F26" s="19"/>
      <c r="G26" s="19"/>
      <c r="H26" s="19"/>
      <c r="I26" s="19"/>
      <c r="J26" s="19"/>
      <c r="K26" s="19"/>
    </row>
    <row r="27" spans="1:11" ht="18" customHeight="1">
      <c r="A27" s="81"/>
      <c r="B27" s="413" t="s">
        <v>704</v>
      </c>
      <c r="C27" s="413"/>
      <c r="D27" s="413"/>
      <c r="E27" s="81"/>
      <c r="F27" s="403" t="s">
        <v>703</v>
      </c>
      <c r="G27" s="543" t="s">
        <v>7</v>
      </c>
      <c r="H27" s="543" t="s">
        <v>702</v>
      </c>
      <c r="I27" s="543" t="s">
        <v>701</v>
      </c>
      <c r="J27" s="392" t="s">
        <v>700</v>
      </c>
      <c r="K27" s="403" t="s">
        <v>699</v>
      </c>
    </row>
    <row r="28" spans="1:11" ht="18" customHeight="1">
      <c r="A28" s="86"/>
      <c r="B28" s="414"/>
      <c r="C28" s="414"/>
      <c r="D28" s="414"/>
      <c r="E28" s="86"/>
      <c r="F28" s="424"/>
      <c r="G28" s="506"/>
      <c r="H28" s="506"/>
      <c r="I28" s="506"/>
      <c r="J28" s="393"/>
      <c r="K28" s="424"/>
    </row>
    <row r="29" spans="1:11" ht="15.2" customHeight="1">
      <c r="A29" s="81"/>
      <c r="B29" s="662" t="s">
        <v>698</v>
      </c>
      <c r="C29" s="662"/>
      <c r="D29" s="662"/>
      <c r="E29" s="303"/>
      <c r="F29" s="377" t="s">
        <v>697</v>
      </c>
      <c r="G29" s="3">
        <v>1</v>
      </c>
      <c r="H29" s="374" t="s">
        <v>124</v>
      </c>
      <c r="I29" s="374" t="s">
        <v>124</v>
      </c>
      <c r="J29" s="3">
        <v>1</v>
      </c>
      <c r="K29" s="374" t="s">
        <v>124</v>
      </c>
    </row>
    <row r="30" spans="1:11" ht="15.2" customHeight="1">
      <c r="A30" s="86"/>
      <c r="B30" s="663"/>
      <c r="C30" s="663"/>
      <c r="D30" s="663"/>
      <c r="E30" s="303"/>
      <c r="F30" s="377" t="s">
        <v>696</v>
      </c>
      <c r="G30" s="376" t="s">
        <v>124</v>
      </c>
      <c r="H30" s="376" t="s">
        <v>124</v>
      </c>
      <c r="I30" s="376" t="s">
        <v>124</v>
      </c>
      <c r="J30" s="376" t="s">
        <v>124</v>
      </c>
      <c r="K30" s="376" t="s">
        <v>124</v>
      </c>
    </row>
    <row r="31" spans="1:11" ht="15.2" customHeight="1">
      <c r="A31" s="81"/>
      <c r="B31" s="657" t="s">
        <v>171</v>
      </c>
      <c r="C31" s="657"/>
      <c r="D31" s="657"/>
      <c r="E31" s="229"/>
      <c r="F31" s="36" t="s">
        <v>697</v>
      </c>
      <c r="G31" s="3">
        <v>1</v>
      </c>
      <c r="H31" s="374" t="s">
        <v>124</v>
      </c>
      <c r="I31" s="374" t="s">
        <v>124</v>
      </c>
      <c r="J31" s="3">
        <v>1</v>
      </c>
      <c r="K31" s="374" t="s">
        <v>124</v>
      </c>
    </row>
    <row r="32" spans="1:11" ht="15.2" customHeight="1">
      <c r="A32" s="86"/>
      <c r="B32" s="414"/>
      <c r="C32" s="414"/>
      <c r="D32" s="414"/>
      <c r="E32" s="233"/>
      <c r="F32" s="377" t="s">
        <v>696</v>
      </c>
      <c r="G32" s="376" t="s">
        <v>124</v>
      </c>
      <c r="H32" s="376" t="s">
        <v>124</v>
      </c>
      <c r="I32" s="376" t="s">
        <v>124</v>
      </c>
      <c r="J32" s="376" t="s">
        <v>124</v>
      </c>
      <c r="K32" s="376" t="s">
        <v>124</v>
      </c>
    </row>
    <row r="33" spans="1:11" ht="15.2" customHeight="1">
      <c r="A33" s="81"/>
      <c r="B33" s="657" t="s">
        <v>170</v>
      </c>
      <c r="C33" s="657"/>
      <c r="D33" s="657"/>
      <c r="E33" s="303"/>
      <c r="F33" s="36" t="s">
        <v>697</v>
      </c>
      <c r="G33" s="3">
        <v>1</v>
      </c>
      <c r="H33" s="374" t="s">
        <v>0</v>
      </c>
      <c r="I33" s="374" t="s">
        <v>0</v>
      </c>
      <c r="J33" s="3">
        <v>1</v>
      </c>
      <c r="K33" s="374" t="s">
        <v>0</v>
      </c>
    </row>
    <row r="34" spans="1:11" ht="15.2" customHeight="1">
      <c r="A34" s="86"/>
      <c r="B34" s="414"/>
      <c r="C34" s="414"/>
      <c r="D34" s="414"/>
      <c r="E34" s="233"/>
      <c r="F34" s="377" t="s">
        <v>696</v>
      </c>
      <c r="G34" s="376" t="s">
        <v>0</v>
      </c>
      <c r="H34" s="376" t="s">
        <v>0</v>
      </c>
      <c r="I34" s="376" t="s">
        <v>0</v>
      </c>
      <c r="J34" s="376" t="s">
        <v>0</v>
      </c>
      <c r="K34" s="376" t="s">
        <v>0</v>
      </c>
    </row>
    <row r="35" spans="1:11" ht="15.2" customHeight="1">
      <c r="A35" s="81"/>
      <c r="B35" s="657" t="s">
        <v>169</v>
      </c>
      <c r="C35" s="657"/>
      <c r="D35" s="657"/>
      <c r="E35" s="303"/>
      <c r="F35" s="36" t="s">
        <v>697</v>
      </c>
      <c r="G35" s="155">
        <v>1</v>
      </c>
      <c r="H35" s="374" t="s">
        <v>124</v>
      </c>
      <c r="I35" s="374" t="s">
        <v>124</v>
      </c>
      <c r="J35" s="155">
        <v>1</v>
      </c>
      <c r="K35" s="374" t="s">
        <v>124</v>
      </c>
    </row>
    <row r="36" spans="1:11" ht="15.2" customHeight="1" thickBot="1">
      <c r="A36" s="81"/>
      <c r="B36" s="414"/>
      <c r="C36" s="414"/>
      <c r="D36" s="414"/>
      <c r="E36" s="73"/>
      <c r="F36" s="375" t="s">
        <v>696</v>
      </c>
      <c r="G36" s="374" t="s">
        <v>124</v>
      </c>
      <c r="H36" s="374" t="s">
        <v>124</v>
      </c>
      <c r="I36" s="374" t="s">
        <v>124</v>
      </c>
      <c r="J36" s="374" t="s">
        <v>124</v>
      </c>
      <c r="K36" s="374" t="s">
        <v>124</v>
      </c>
    </row>
    <row r="37" spans="1:11" s="1" customFormat="1" ht="24" customHeight="1">
      <c r="A37" s="410" t="s">
        <v>695</v>
      </c>
      <c r="B37" s="410"/>
      <c r="C37" s="410"/>
      <c r="D37" s="409" t="s">
        <v>694</v>
      </c>
      <c r="E37" s="409"/>
      <c r="F37" s="409"/>
      <c r="G37" s="409"/>
      <c r="H37" s="409"/>
      <c r="I37" s="409"/>
      <c r="J37" s="409"/>
      <c r="K37" s="409"/>
    </row>
    <row r="38" spans="1:11" ht="15.2" customHeight="1">
      <c r="K38" s="343"/>
    </row>
  </sheetData>
  <mergeCells count="42">
    <mergeCell ref="J21:K21"/>
    <mergeCell ref="J18:K18"/>
    <mergeCell ref="J17:K17"/>
    <mergeCell ref="H20:I20"/>
    <mergeCell ref="J20:K20"/>
    <mergeCell ref="H15:I15"/>
    <mergeCell ref="D18:G18"/>
    <mergeCell ref="H18:I18"/>
    <mergeCell ref="H17:I17"/>
    <mergeCell ref="H21:I21"/>
    <mergeCell ref="A37:C37"/>
    <mergeCell ref="I23:K23"/>
    <mergeCell ref="F27:F28"/>
    <mergeCell ref="D17:G17"/>
    <mergeCell ref="B35:D36"/>
    <mergeCell ref="B29:D30"/>
    <mergeCell ref="G27:G28"/>
    <mergeCell ref="D37:K37"/>
    <mergeCell ref="B31:D32"/>
    <mergeCell ref="J27:J28"/>
    <mergeCell ref="D19:G19"/>
    <mergeCell ref="B27:D28"/>
    <mergeCell ref="K27:K28"/>
    <mergeCell ref="I27:I28"/>
    <mergeCell ref="H27:H28"/>
    <mergeCell ref="J19:K19"/>
    <mergeCell ref="B33:D34"/>
    <mergeCell ref="D2:E2"/>
    <mergeCell ref="D7:E7"/>
    <mergeCell ref="D4:E4"/>
    <mergeCell ref="D5:E5"/>
    <mergeCell ref="D15:G15"/>
    <mergeCell ref="D6:E6"/>
    <mergeCell ref="D14:K14"/>
    <mergeCell ref="J15:K15"/>
    <mergeCell ref="E10:J10"/>
    <mergeCell ref="D8:E8"/>
    <mergeCell ref="H19:I19"/>
    <mergeCell ref="D20:G20"/>
    <mergeCell ref="D21:G21"/>
    <mergeCell ref="A10:B10"/>
    <mergeCell ref="B14:B15"/>
  </mergeCells>
  <phoneticPr fontId="2"/>
  <pageMargins left="0.78740157480314965" right="0.78740157480314965" top="0.98425196850393704" bottom="0.98425196850393704" header="0.51181102362204722" footer="0.51181102362204722"/>
  <pageSetup paperSize="9" scale="93" orientation="portrait" horizontalDpi="300" verticalDpi="300" r:id="rId1"/>
  <headerFooter alignWithMargins="0">
    <oddFooter>&amp;C&amp;"ＭＳ Ｐ明朝,標準"－９４－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B2FA5-A218-4210-B52C-59EAFDF492E7}">
  <dimension ref="A1:T37"/>
  <sheetViews>
    <sheetView view="pageBreakPreview" zoomScaleNormal="100" zoomScaleSheetLayoutView="100" workbookViewId="0"/>
  </sheetViews>
  <sheetFormatPr defaultRowHeight="21.95" customHeight="1"/>
  <cols>
    <col min="1" max="1" width="1.625" style="69" customWidth="1"/>
    <col min="2" max="2" width="14" style="69" customWidth="1"/>
    <col min="3" max="3" width="1.625" style="69" customWidth="1"/>
    <col min="4" max="4" width="5.375" style="69" customWidth="1"/>
    <col min="5" max="5" width="1.625" style="69" customWidth="1"/>
    <col min="6" max="6" width="3" style="69" customWidth="1"/>
    <col min="7" max="19" width="4.625" style="69" customWidth="1"/>
    <col min="20" max="16384" width="9" style="69"/>
  </cols>
  <sheetData>
    <row r="1" spans="1:20" ht="24" customHeight="1">
      <c r="A1" s="98" t="s">
        <v>118</v>
      </c>
      <c r="B1" s="98"/>
    </row>
    <row r="2" spans="1:20" ht="24" customHeight="1" thickBot="1">
      <c r="A2" s="12" t="s">
        <v>117</v>
      </c>
      <c r="B2" s="1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20" ht="21.95" customHeight="1">
      <c r="B3" s="413" t="s">
        <v>103</v>
      </c>
      <c r="D3" s="406" t="s">
        <v>116</v>
      </c>
      <c r="E3" s="407"/>
      <c r="F3" s="407"/>
      <c r="G3" s="408"/>
      <c r="H3" s="406" t="s">
        <v>101</v>
      </c>
      <c r="I3" s="408"/>
      <c r="J3" s="406" t="s">
        <v>100</v>
      </c>
      <c r="K3" s="408"/>
      <c r="L3" s="406" t="s">
        <v>99</v>
      </c>
      <c r="M3" s="408"/>
      <c r="N3" s="406" t="s">
        <v>115</v>
      </c>
      <c r="O3" s="408"/>
      <c r="P3" s="406" t="s">
        <v>114</v>
      </c>
      <c r="Q3" s="408"/>
      <c r="R3" s="406" t="s">
        <v>113</v>
      </c>
      <c r="S3" s="407"/>
    </row>
    <row r="4" spans="1:20" ht="21.95" customHeight="1">
      <c r="A4" s="86"/>
      <c r="B4" s="414"/>
      <c r="C4" s="86"/>
      <c r="D4" s="29" t="s">
        <v>7</v>
      </c>
      <c r="E4" s="400" t="s">
        <v>6</v>
      </c>
      <c r="F4" s="402"/>
      <c r="G4" s="84" t="s">
        <v>5</v>
      </c>
      <c r="H4" s="83" t="s">
        <v>6</v>
      </c>
      <c r="I4" s="84" t="s">
        <v>5</v>
      </c>
      <c r="J4" s="83" t="s">
        <v>6</v>
      </c>
      <c r="K4" s="84" t="s">
        <v>5</v>
      </c>
      <c r="L4" s="83" t="s">
        <v>6</v>
      </c>
      <c r="M4" s="84" t="s">
        <v>5</v>
      </c>
      <c r="N4" s="83" t="s">
        <v>6</v>
      </c>
      <c r="O4" s="84" t="s">
        <v>5</v>
      </c>
      <c r="P4" s="83" t="s">
        <v>6</v>
      </c>
      <c r="Q4" s="84" t="s">
        <v>5</v>
      </c>
      <c r="R4" s="83" t="s">
        <v>6</v>
      </c>
      <c r="S4" s="83" t="s">
        <v>5</v>
      </c>
    </row>
    <row r="5" spans="1:20" ht="11.1" customHeight="1">
      <c r="B5" s="6"/>
      <c r="D5" s="58"/>
      <c r="E5" s="415"/>
      <c r="F5" s="41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s="75" customFormat="1" ht="21.95" customHeight="1">
      <c r="B6" s="95" t="s">
        <v>112</v>
      </c>
      <c r="C6" s="97"/>
      <c r="D6" s="90">
        <v>1439</v>
      </c>
      <c r="E6" s="396">
        <v>718</v>
      </c>
      <c r="F6" s="396"/>
      <c r="G6" s="89">
        <v>721</v>
      </c>
      <c r="H6" s="89">
        <v>94</v>
      </c>
      <c r="I6" s="89">
        <v>114</v>
      </c>
      <c r="J6" s="89">
        <v>131</v>
      </c>
      <c r="K6" s="89">
        <v>108</v>
      </c>
      <c r="L6" s="89">
        <v>139</v>
      </c>
      <c r="M6" s="89">
        <v>98</v>
      </c>
      <c r="N6" s="89">
        <v>108</v>
      </c>
      <c r="O6" s="89">
        <v>125</v>
      </c>
      <c r="P6" s="89">
        <v>115</v>
      </c>
      <c r="Q6" s="89">
        <v>132</v>
      </c>
      <c r="R6" s="89">
        <v>131</v>
      </c>
      <c r="S6" s="89">
        <v>144</v>
      </c>
    </row>
    <row r="7" spans="1:20" s="75" customFormat="1" ht="21.95" customHeight="1">
      <c r="B7" s="95" t="s">
        <v>111</v>
      </c>
      <c r="C7" s="96"/>
      <c r="D7" s="90">
        <v>1398</v>
      </c>
      <c r="E7" s="396">
        <v>709</v>
      </c>
      <c r="F7" s="396"/>
      <c r="G7" s="89">
        <v>689</v>
      </c>
      <c r="H7" s="89">
        <v>120</v>
      </c>
      <c r="I7" s="89">
        <v>114</v>
      </c>
      <c r="J7" s="89">
        <v>96</v>
      </c>
      <c r="K7" s="89">
        <v>112</v>
      </c>
      <c r="L7" s="89">
        <v>129</v>
      </c>
      <c r="M7" s="89">
        <v>107</v>
      </c>
      <c r="N7" s="89">
        <v>140</v>
      </c>
      <c r="O7" s="89">
        <v>100</v>
      </c>
      <c r="P7" s="89">
        <v>106</v>
      </c>
      <c r="Q7" s="89">
        <v>123</v>
      </c>
      <c r="R7" s="89">
        <v>118</v>
      </c>
      <c r="S7" s="89">
        <v>133</v>
      </c>
    </row>
    <row r="8" spans="1:20" s="75" customFormat="1" ht="21.95" customHeight="1">
      <c r="B8" s="95" t="s">
        <v>110</v>
      </c>
      <c r="C8" s="94"/>
      <c r="D8" s="90">
        <v>1361</v>
      </c>
      <c r="E8" s="397">
        <v>698</v>
      </c>
      <c r="F8" s="398"/>
      <c r="G8" s="93">
        <v>663</v>
      </c>
      <c r="H8" s="93">
        <v>104</v>
      </c>
      <c r="I8" s="93">
        <v>101</v>
      </c>
      <c r="J8" s="93">
        <v>121</v>
      </c>
      <c r="K8" s="93">
        <v>114</v>
      </c>
      <c r="L8" s="93">
        <v>97</v>
      </c>
      <c r="M8" s="93">
        <v>113</v>
      </c>
      <c r="N8" s="93">
        <v>130</v>
      </c>
      <c r="O8" s="93">
        <v>109</v>
      </c>
      <c r="P8" s="93">
        <v>140</v>
      </c>
      <c r="Q8" s="93">
        <v>102</v>
      </c>
      <c r="R8" s="93">
        <v>106</v>
      </c>
      <c r="S8" s="93">
        <v>124</v>
      </c>
      <c r="T8" s="76"/>
    </row>
    <row r="9" spans="1:20" s="92" customFormat="1" ht="21.95" customHeight="1">
      <c r="B9" s="95" t="s">
        <v>109</v>
      </c>
      <c r="C9" s="94"/>
      <c r="D9" s="90">
        <v>1363</v>
      </c>
      <c r="E9" s="397">
        <v>704</v>
      </c>
      <c r="F9" s="398"/>
      <c r="G9" s="93">
        <v>659</v>
      </c>
      <c r="H9" s="93">
        <v>111</v>
      </c>
      <c r="I9" s="93">
        <v>120</v>
      </c>
      <c r="J9" s="93">
        <v>105</v>
      </c>
      <c r="K9" s="93">
        <v>102</v>
      </c>
      <c r="L9" s="93">
        <v>118</v>
      </c>
      <c r="M9" s="93">
        <v>115</v>
      </c>
      <c r="N9" s="93">
        <v>99</v>
      </c>
      <c r="O9" s="93">
        <v>112</v>
      </c>
      <c r="P9" s="93">
        <v>130</v>
      </c>
      <c r="Q9" s="93">
        <v>109</v>
      </c>
      <c r="R9" s="93">
        <v>141</v>
      </c>
      <c r="S9" s="93">
        <v>101</v>
      </c>
      <c r="T9" s="93"/>
    </row>
    <row r="10" spans="1:20" s="92" customFormat="1" ht="21.95" customHeight="1">
      <c r="B10" s="95" t="s">
        <v>108</v>
      </c>
      <c r="C10" s="94"/>
      <c r="D10" s="90">
        <v>1371</v>
      </c>
      <c r="E10" s="419">
        <v>699</v>
      </c>
      <c r="F10" s="419"/>
      <c r="G10" s="93">
        <v>672</v>
      </c>
      <c r="H10" s="93">
        <v>133</v>
      </c>
      <c r="I10" s="93">
        <v>116</v>
      </c>
      <c r="J10" s="93">
        <v>112</v>
      </c>
      <c r="K10" s="93">
        <v>118</v>
      </c>
      <c r="L10" s="93">
        <v>106</v>
      </c>
      <c r="M10" s="93">
        <v>100</v>
      </c>
      <c r="N10" s="93">
        <v>119</v>
      </c>
      <c r="O10" s="93">
        <v>114</v>
      </c>
      <c r="P10" s="93">
        <v>100</v>
      </c>
      <c r="Q10" s="93">
        <v>114</v>
      </c>
      <c r="R10" s="93">
        <v>129</v>
      </c>
      <c r="S10" s="93">
        <v>110</v>
      </c>
      <c r="T10" s="93"/>
    </row>
    <row r="11" spans="1:20" s="92" customFormat="1" ht="21.95" customHeight="1">
      <c r="B11" s="95" t="s">
        <v>107</v>
      </c>
      <c r="C11" s="94"/>
      <c r="D11" s="90">
        <f t="shared" ref="D11:D19" si="0">SUM(H11:S11)</f>
        <v>1323</v>
      </c>
      <c r="E11" s="397">
        <f>SUM(E12:F19)</f>
        <v>659</v>
      </c>
      <c r="F11" s="398"/>
      <c r="G11" s="93">
        <f t="shared" ref="G11:S11" si="1">SUM(G12:G19)</f>
        <v>664</v>
      </c>
      <c r="H11" s="93">
        <f t="shared" si="1"/>
        <v>95</v>
      </c>
      <c r="I11" s="93">
        <f t="shared" si="1"/>
        <v>99</v>
      </c>
      <c r="J11" s="93">
        <f t="shared" si="1"/>
        <v>132</v>
      </c>
      <c r="K11" s="93">
        <f t="shared" si="1"/>
        <v>117</v>
      </c>
      <c r="L11" s="93">
        <f t="shared" si="1"/>
        <v>113</v>
      </c>
      <c r="M11" s="93">
        <f t="shared" si="1"/>
        <v>117</v>
      </c>
      <c r="N11" s="93">
        <f t="shared" si="1"/>
        <v>106</v>
      </c>
      <c r="O11" s="93">
        <f t="shared" si="1"/>
        <v>102</v>
      </c>
      <c r="P11" s="93">
        <f t="shared" si="1"/>
        <v>115</v>
      </c>
      <c r="Q11" s="93">
        <f t="shared" si="1"/>
        <v>114</v>
      </c>
      <c r="R11" s="93">
        <f t="shared" si="1"/>
        <v>98</v>
      </c>
      <c r="S11" s="93">
        <f t="shared" si="1"/>
        <v>115</v>
      </c>
      <c r="T11" s="93"/>
    </row>
    <row r="12" spans="1:20" s="75" customFormat="1" ht="21.95" customHeight="1">
      <c r="B12" s="91" t="s">
        <v>25</v>
      </c>
      <c r="D12" s="90">
        <f t="shared" si="0"/>
        <v>267</v>
      </c>
      <c r="E12" s="399">
        <f t="shared" ref="E12:E19" si="2">H12+J12+L12+N12+P12+R12</f>
        <v>117</v>
      </c>
      <c r="F12" s="399"/>
      <c r="G12" s="89">
        <f t="shared" ref="G12:G19" si="3">I12+K12+M12+O12+Q12+S12</f>
        <v>150</v>
      </c>
      <c r="H12" s="89">
        <v>17</v>
      </c>
      <c r="I12" s="89">
        <v>25</v>
      </c>
      <c r="J12" s="89">
        <v>21</v>
      </c>
      <c r="K12" s="89">
        <v>28</v>
      </c>
      <c r="L12" s="89">
        <v>19</v>
      </c>
      <c r="M12" s="89">
        <v>26</v>
      </c>
      <c r="N12" s="89">
        <v>22</v>
      </c>
      <c r="O12" s="89">
        <v>27</v>
      </c>
      <c r="P12" s="89">
        <v>24</v>
      </c>
      <c r="Q12" s="89">
        <v>20</v>
      </c>
      <c r="R12" s="89">
        <v>14</v>
      </c>
      <c r="S12" s="89">
        <v>24</v>
      </c>
    </row>
    <row r="13" spans="1:20" s="75" customFormat="1" ht="21.95" customHeight="1">
      <c r="B13" s="91" t="s">
        <v>24</v>
      </c>
      <c r="D13" s="90">
        <f t="shared" si="0"/>
        <v>97</v>
      </c>
      <c r="E13" s="399">
        <f t="shared" si="2"/>
        <v>55</v>
      </c>
      <c r="F13" s="399"/>
      <c r="G13" s="89">
        <f t="shared" si="3"/>
        <v>42</v>
      </c>
      <c r="H13" s="89">
        <v>8</v>
      </c>
      <c r="I13" s="89">
        <v>3</v>
      </c>
      <c r="J13" s="89">
        <v>12</v>
      </c>
      <c r="K13" s="89">
        <v>9</v>
      </c>
      <c r="L13" s="89">
        <v>12</v>
      </c>
      <c r="M13" s="89">
        <v>2</v>
      </c>
      <c r="N13" s="89">
        <v>8</v>
      </c>
      <c r="O13" s="89">
        <v>9</v>
      </c>
      <c r="P13" s="89">
        <v>7</v>
      </c>
      <c r="Q13" s="89">
        <v>10</v>
      </c>
      <c r="R13" s="89">
        <v>8</v>
      </c>
      <c r="S13" s="89">
        <v>9</v>
      </c>
    </row>
    <row r="14" spans="1:20" s="75" customFormat="1" ht="21.95" customHeight="1">
      <c r="B14" s="91" t="s">
        <v>23</v>
      </c>
      <c r="D14" s="90">
        <f t="shared" si="0"/>
        <v>126</v>
      </c>
      <c r="E14" s="399">
        <f t="shared" si="2"/>
        <v>61</v>
      </c>
      <c r="F14" s="399"/>
      <c r="G14" s="89">
        <f t="shared" si="3"/>
        <v>65</v>
      </c>
      <c r="H14" s="89">
        <v>10</v>
      </c>
      <c r="I14" s="89">
        <v>5</v>
      </c>
      <c r="J14" s="89">
        <v>8</v>
      </c>
      <c r="K14" s="89">
        <v>13</v>
      </c>
      <c r="L14" s="89">
        <v>9</v>
      </c>
      <c r="M14" s="89">
        <v>11</v>
      </c>
      <c r="N14" s="89">
        <v>9</v>
      </c>
      <c r="O14" s="89">
        <v>14</v>
      </c>
      <c r="P14" s="89">
        <v>9</v>
      </c>
      <c r="Q14" s="89">
        <v>8</v>
      </c>
      <c r="R14" s="89">
        <v>16</v>
      </c>
      <c r="S14" s="89">
        <v>14</v>
      </c>
    </row>
    <row r="15" spans="1:20" s="75" customFormat="1" ht="21.95" customHeight="1">
      <c r="B15" s="91" t="s">
        <v>22</v>
      </c>
      <c r="D15" s="90">
        <f t="shared" si="0"/>
        <v>66</v>
      </c>
      <c r="E15" s="399">
        <f t="shared" si="2"/>
        <v>33</v>
      </c>
      <c r="F15" s="399"/>
      <c r="G15" s="89">
        <f t="shared" si="3"/>
        <v>33</v>
      </c>
      <c r="H15" s="89">
        <v>6</v>
      </c>
      <c r="I15" s="89">
        <v>3</v>
      </c>
      <c r="J15" s="89">
        <v>7</v>
      </c>
      <c r="K15" s="89">
        <v>2</v>
      </c>
      <c r="L15" s="89">
        <v>4</v>
      </c>
      <c r="M15" s="89">
        <v>6</v>
      </c>
      <c r="N15" s="89">
        <v>5</v>
      </c>
      <c r="O15" s="89">
        <v>8</v>
      </c>
      <c r="P15" s="89">
        <v>6</v>
      </c>
      <c r="Q15" s="89">
        <v>9</v>
      </c>
      <c r="R15" s="89">
        <v>5</v>
      </c>
      <c r="S15" s="89">
        <v>5</v>
      </c>
    </row>
    <row r="16" spans="1:20" s="75" customFormat="1" ht="21.95" customHeight="1">
      <c r="B16" s="91" t="s">
        <v>21</v>
      </c>
      <c r="D16" s="90">
        <f t="shared" si="0"/>
        <v>223</v>
      </c>
      <c r="E16" s="399">
        <f t="shared" si="2"/>
        <v>110</v>
      </c>
      <c r="F16" s="399"/>
      <c r="G16" s="89">
        <f t="shared" si="3"/>
        <v>113</v>
      </c>
      <c r="H16" s="89">
        <v>12</v>
      </c>
      <c r="I16" s="89">
        <v>13</v>
      </c>
      <c r="J16" s="89">
        <v>27</v>
      </c>
      <c r="K16" s="89">
        <v>26</v>
      </c>
      <c r="L16" s="89">
        <v>23</v>
      </c>
      <c r="M16" s="89">
        <v>25</v>
      </c>
      <c r="N16" s="89">
        <v>18</v>
      </c>
      <c r="O16" s="89">
        <v>14</v>
      </c>
      <c r="P16" s="89">
        <v>20</v>
      </c>
      <c r="Q16" s="89">
        <v>16</v>
      </c>
      <c r="R16" s="89">
        <v>10</v>
      </c>
      <c r="S16" s="89">
        <v>19</v>
      </c>
    </row>
    <row r="17" spans="1:20" s="75" customFormat="1" ht="21.95" customHeight="1">
      <c r="B17" s="91" t="s">
        <v>20</v>
      </c>
      <c r="D17" s="90">
        <f t="shared" si="0"/>
        <v>270</v>
      </c>
      <c r="E17" s="399">
        <f t="shared" si="2"/>
        <v>143</v>
      </c>
      <c r="F17" s="399"/>
      <c r="G17" s="89">
        <f t="shared" si="3"/>
        <v>127</v>
      </c>
      <c r="H17" s="89">
        <v>21</v>
      </c>
      <c r="I17" s="89">
        <v>24</v>
      </c>
      <c r="J17" s="89">
        <v>35</v>
      </c>
      <c r="K17" s="89">
        <v>24</v>
      </c>
      <c r="L17" s="89">
        <v>25</v>
      </c>
      <c r="M17" s="89">
        <v>17</v>
      </c>
      <c r="N17" s="89">
        <v>24</v>
      </c>
      <c r="O17" s="89">
        <v>14</v>
      </c>
      <c r="P17" s="89">
        <v>21</v>
      </c>
      <c r="Q17" s="89">
        <v>29</v>
      </c>
      <c r="R17" s="89">
        <v>17</v>
      </c>
      <c r="S17" s="89">
        <v>19</v>
      </c>
    </row>
    <row r="18" spans="1:20" s="75" customFormat="1" ht="21.95" customHeight="1">
      <c r="B18" s="91" t="s">
        <v>19</v>
      </c>
      <c r="D18" s="90">
        <f t="shared" si="0"/>
        <v>221</v>
      </c>
      <c r="E18" s="399">
        <f t="shared" si="2"/>
        <v>119</v>
      </c>
      <c r="F18" s="399"/>
      <c r="G18" s="89">
        <f t="shared" si="3"/>
        <v>102</v>
      </c>
      <c r="H18" s="89">
        <v>18</v>
      </c>
      <c r="I18" s="89">
        <v>17</v>
      </c>
      <c r="J18" s="89">
        <v>18</v>
      </c>
      <c r="K18" s="89">
        <v>13</v>
      </c>
      <c r="L18" s="89">
        <v>18</v>
      </c>
      <c r="M18" s="89">
        <v>21</v>
      </c>
      <c r="N18" s="89">
        <v>18</v>
      </c>
      <c r="O18" s="89">
        <v>12</v>
      </c>
      <c r="P18" s="89">
        <v>22</v>
      </c>
      <c r="Q18" s="89">
        <v>17</v>
      </c>
      <c r="R18" s="89">
        <v>25</v>
      </c>
      <c r="S18" s="89">
        <v>22</v>
      </c>
    </row>
    <row r="19" spans="1:20" s="75" customFormat="1" ht="21.95" customHeight="1">
      <c r="B19" s="91" t="s">
        <v>18</v>
      </c>
      <c r="D19" s="90">
        <f t="shared" si="0"/>
        <v>53</v>
      </c>
      <c r="E19" s="399">
        <f t="shared" si="2"/>
        <v>21</v>
      </c>
      <c r="F19" s="399"/>
      <c r="G19" s="89">
        <f t="shared" si="3"/>
        <v>32</v>
      </c>
      <c r="H19" s="89">
        <v>3</v>
      </c>
      <c r="I19" s="89">
        <v>9</v>
      </c>
      <c r="J19" s="89">
        <v>4</v>
      </c>
      <c r="K19" s="89">
        <v>2</v>
      </c>
      <c r="L19" s="89">
        <v>3</v>
      </c>
      <c r="M19" s="89">
        <v>9</v>
      </c>
      <c r="N19" s="89">
        <v>2</v>
      </c>
      <c r="O19" s="89">
        <v>4</v>
      </c>
      <c r="P19" s="89">
        <v>6</v>
      </c>
      <c r="Q19" s="89">
        <v>5</v>
      </c>
      <c r="R19" s="89">
        <v>3</v>
      </c>
      <c r="S19" s="89">
        <v>3</v>
      </c>
    </row>
    <row r="20" spans="1:20" ht="11.1" customHeight="1" thickBot="1">
      <c r="A20" s="72"/>
      <c r="B20" s="72"/>
      <c r="C20" s="72"/>
      <c r="D20" s="88"/>
      <c r="E20" s="87"/>
      <c r="F20" s="71"/>
      <c r="G20" s="71"/>
      <c r="H20" s="87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</row>
    <row r="21" spans="1:20" s="1" customFormat="1" ht="24" customHeight="1">
      <c r="A21" s="410" t="s">
        <v>106</v>
      </c>
      <c r="B21" s="410"/>
      <c r="C21" s="410"/>
      <c r="D21" s="410"/>
      <c r="E21" s="70"/>
      <c r="P21" s="409" t="s">
        <v>105</v>
      </c>
      <c r="Q21" s="409"/>
      <c r="R21" s="409"/>
      <c r="S21" s="409"/>
    </row>
    <row r="23" spans="1:20" s="1" customFormat="1" ht="21.95" customHeight="1" thickBot="1">
      <c r="A23" s="421" t="s">
        <v>104</v>
      </c>
      <c r="B23" s="42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"/>
    </row>
    <row r="24" spans="1:20" ht="21.95" customHeight="1">
      <c r="B24" s="413" t="s">
        <v>103</v>
      </c>
      <c r="C24" s="413"/>
      <c r="D24" s="413"/>
      <c r="E24" s="9"/>
      <c r="F24" s="403" t="s">
        <v>102</v>
      </c>
      <c r="G24" s="404"/>
      <c r="H24" s="404"/>
      <c r="I24" s="404"/>
      <c r="J24" s="404"/>
      <c r="K24" s="404"/>
      <c r="L24" s="405"/>
      <c r="M24" s="406" t="s">
        <v>101</v>
      </c>
      <c r="N24" s="408"/>
      <c r="O24" s="406" t="s">
        <v>100</v>
      </c>
      <c r="P24" s="408"/>
      <c r="Q24" s="406" t="s">
        <v>99</v>
      </c>
      <c r="R24" s="407"/>
      <c r="S24" s="81"/>
    </row>
    <row r="25" spans="1:20" ht="21.95" customHeight="1">
      <c r="A25" s="86"/>
      <c r="B25" s="414"/>
      <c r="C25" s="414"/>
      <c r="D25" s="414"/>
      <c r="E25" s="85"/>
      <c r="F25" s="400" t="s">
        <v>98</v>
      </c>
      <c r="G25" s="401"/>
      <c r="H25" s="402"/>
      <c r="I25" s="400" t="s">
        <v>6</v>
      </c>
      <c r="J25" s="418"/>
      <c r="K25" s="400" t="s">
        <v>5</v>
      </c>
      <c r="L25" s="418"/>
      <c r="M25" s="29" t="s">
        <v>6</v>
      </c>
      <c r="N25" s="84" t="s">
        <v>5</v>
      </c>
      <c r="O25" s="29" t="s">
        <v>6</v>
      </c>
      <c r="P25" s="84" t="s">
        <v>5</v>
      </c>
      <c r="Q25" s="29" t="s">
        <v>6</v>
      </c>
      <c r="R25" s="83" t="s">
        <v>5</v>
      </c>
    </row>
    <row r="26" spans="1:20" ht="11.1" customHeight="1">
      <c r="A26" s="81"/>
      <c r="B26" s="9"/>
      <c r="C26" s="9"/>
      <c r="D26" s="9"/>
      <c r="E26" s="82"/>
      <c r="F26" s="81"/>
      <c r="G26" s="11"/>
      <c r="H26" s="11"/>
      <c r="I26" s="11"/>
      <c r="J26" s="11"/>
      <c r="K26" s="11"/>
      <c r="L26" s="11"/>
      <c r="M26" s="6"/>
      <c r="N26" s="6"/>
      <c r="O26" s="6"/>
      <c r="P26" s="6"/>
      <c r="Q26" s="6"/>
      <c r="R26" s="6"/>
    </row>
    <row r="27" spans="1:20" s="75" customFormat="1" ht="21.95" customHeight="1">
      <c r="B27" s="412" t="s">
        <v>97</v>
      </c>
      <c r="C27" s="412"/>
      <c r="D27" s="412"/>
      <c r="E27" s="80"/>
      <c r="F27" s="416">
        <v>716</v>
      </c>
      <c r="G27" s="417"/>
      <c r="H27" s="417"/>
      <c r="I27" s="420">
        <v>356</v>
      </c>
      <c r="J27" s="420"/>
      <c r="K27" s="420">
        <v>360</v>
      </c>
      <c r="L27" s="420"/>
      <c r="M27" s="79">
        <v>107</v>
      </c>
      <c r="N27" s="79">
        <v>111</v>
      </c>
      <c r="O27" s="79">
        <v>119</v>
      </c>
      <c r="P27" s="79">
        <v>126</v>
      </c>
      <c r="Q27" s="79">
        <v>130</v>
      </c>
      <c r="R27" s="79">
        <v>123</v>
      </c>
    </row>
    <row r="28" spans="1:20" s="75" customFormat="1" ht="21.95" customHeight="1">
      <c r="B28" s="412" t="s">
        <v>96</v>
      </c>
      <c r="C28" s="412"/>
      <c r="D28" s="412"/>
      <c r="E28" s="80"/>
      <c r="F28" s="416">
        <v>721</v>
      </c>
      <c r="G28" s="417"/>
      <c r="H28" s="417"/>
      <c r="I28" s="420">
        <v>348</v>
      </c>
      <c r="J28" s="420"/>
      <c r="K28" s="420">
        <v>373</v>
      </c>
      <c r="L28" s="420"/>
      <c r="M28" s="79">
        <v>122</v>
      </c>
      <c r="N28" s="79">
        <v>137</v>
      </c>
      <c r="O28" s="79">
        <v>108</v>
      </c>
      <c r="P28" s="79">
        <v>110</v>
      </c>
      <c r="Q28" s="79">
        <v>118</v>
      </c>
      <c r="R28" s="79">
        <v>126</v>
      </c>
    </row>
    <row r="29" spans="1:20" s="75" customFormat="1" ht="21.95" customHeight="1">
      <c r="B29" s="412" t="s">
        <v>95</v>
      </c>
      <c r="C29" s="412"/>
      <c r="D29" s="412"/>
      <c r="E29" s="80"/>
      <c r="F29" s="416">
        <v>706</v>
      </c>
      <c r="G29" s="417"/>
      <c r="H29" s="417"/>
      <c r="I29" s="397">
        <v>340</v>
      </c>
      <c r="J29" s="398"/>
      <c r="K29" s="397">
        <v>366</v>
      </c>
      <c r="L29" s="398"/>
      <c r="M29" s="79">
        <v>111</v>
      </c>
      <c r="N29" s="79">
        <v>121</v>
      </c>
      <c r="O29" s="79">
        <v>122</v>
      </c>
      <c r="P29" s="79">
        <v>134</v>
      </c>
      <c r="Q29" s="79">
        <v>107</v>
      </c>
      <c r="R29" s="79">
        <v>111</v>
      </c>
    </row>
    <row r="30" spans="1:20" s="75" customFormat="1" ht="21.95" customHeight="1">
      <c r="B30" s="412" t="s">
        <v>94</v>
      </c>
      <c r="C30" s="412"/>
      <c r="D30" s="412"/>
      <c r="E30" s="80"/>
      <c r="F30" s="416">
        <v>704</v>
      </c>
      <c r="G30" s="417"/>
      <c r="H30" s="417"/>
      <c r="I30" s="397">
        <v>333</v>
      </c>
      <c r="J30" s="398"/>
      <c r="K30" s="397">
        <v>371</v>
      </c>
      <c r="L30" s="398"/>
      <c r="M30" s="79">
        <v>98</v>
      </c>
      <c r="N30" s="79">
        <v>115</v>
      </c>
      <c r="O30" s="79">
        <v>113</v>
      </c>
      <c r="P30" s="79">
        <v>121</v>
      </c>
      <c r="Q30" s="79">
        <v>122</v>
      </c>
      <c r="R30" s="79">
        <v>135</v>
      </c>
      <c r="T30" s="76"/>
    </row>
    <row r="31" spans="1:20" s="75" customFormat="1" ht="21.95" customHeight="1">
      <c r="B31" s="412" t="s">
        <v>93</v>
      </c>
      <c r="C31" s="412"/>
      <c r="D31" s="412"/>
      <c r="E31" s="80"/>
      <c r="F31" s="416">
        <v>676</v>
      </c>
      <c r="G31" s="417"/>
      <c r="H31" s="417"/>
      <c r="I31" s="397">
        <v>349</v>
      </c>
      <c r="J31" s="397"/>
      <c r="K31" s="397">
        <v>327</v>
      </c>
      <c r="L31" s="397"/>
      <c r="M31" s="79">
        <v>137</v>
      </c>
      <c r="N31" s="79">
        <v>90</v>
      </c>
      <c r="O31" s="79">
        <v>100</v>
      </c>
      <c r="P31" s="79">
        <v>115</v>
      </c>
      <c r="Q31" s="79">
        <v>112</v>
      </c>
      <c r="R31" s="79">
        <v>122</v>
      </c>
      <c r="T31" s="76"/>
    </row>
    <row r="32" spans="1:20" s="75" customFormat="1" ht="21.95" customHeight="1">
      <c r="B32" s="412" t="s">
        <v>92</v>
      </c>
      <c r="C32" s="412"/>
      <c r="D32" s="412"/>
      <c r="E32" s="78"/>
      <c r="F32" s="416">
        <f>SUM(I32:L32)</f>
        <v>661</v>
      </c>
      <c r="G32" s="417"/>
      <c r="H32" s="417"/>
      <c r="I32" s="420">
        <f>M32+O32+Q32</f>
        <v>354</v>
      </c>
      <c r="J32" s="420"/>
      <c r="K32" s="420">
        <f>N32+P32+R32</f>
        <v>307</v>
      </c>
      <c r="L32" s="420"/>
      <c r="M32" s="77">
        <f t="shared" ref="M32:R32" si="4">SUM(M33:M34)</f>
        <v>119</v>
      </c>
      <c r="N32" s="77">
        <f t="shared" si="4"/>
        <v>102</v>
      </c>
      <c r="O32" s="77">
        <f t="shared" si="4"/>
        <v>136</v>
      </c>
      <c r="P32" s="77">
        <f t="shared" si="4"/>
        <v>89</v>
      </c>
      <c r="Q32" s="77">
        <f t="shared" si="4"/>
        <v>99</v>
      </c>
      <c r="R32" s="77">
        <f t="shared" si="4"/>
        <v>116</v>
      </c>
      <c r="T32" s="76"/>
    </row>
    <row r="33" spans="1:20" s="75" customFormat="1" ht="21.95" customHeight="1">
      <c r="B33" s="411" t="s">
        <v>11</v>
      </c>
      <c r="C33" s="411"/>
      <c r="D33" s="411"/>
      <c r="E33" s="78"/>
      <c r="F33" s="416">
        <f>SUM(I33:L33)</f>
        <v>344</v>
      </c>
      <c r="G33" s="417"/>
      <c r="H33" s="417"/>
      <c r="I33" s="420">
        <f>M33+O33+Q33</f>
        <v>181</v>
      </c>
      <c r="J33" s="420"/>
      <c r="K33" s="420">
        <f>N33+P33+R33</f>
        <v>163</v>
      </c>
      <c r="L33" s="420"/>
      <c r="M33" s="77">
        <v>61</v>
      </c>
      <c r="N33" s="77">
        <v>51</v>
      </c>
      <c r="O33" s="77">
        <v>70</v>
      </c>
      <c r="P33" s="77">
        <v>51</v>
      </c>
      <c r="Q33" s="77">
        <v>50</v>
      </c>
      <c r="R33" s="77">
        <v>61</v>
      </c>
      <c r="T33" s="76"/>
    </row>
    <row r="34" spans="1:20" s="75" customFormat="1" ht="21.95" customHeight="1">
      <c r="B34" s="411" t="s">
        <v>10</v>
      </c>
      <c r="C34" s="411"/>
      <c r="D34" s="411"/>
      <c r="E34" s="78"/>
      <c r="F34" s="416">
        <f>SUM(I34:L34)</f>
        <v>317</v>
      </c>
      <c r="G34" s="417"/>
      <c r="H34" s="417"/>
      <c r="I34" s="420">
        <f>M34+O34+Q34</f>
        <v>173</v>
      </c>
      <c r="J34" s="420"/>
      <c r="K34" s="420">
        <f>N34+P34+R34</f>
        <v>144</v>
      </c>
      <c r="L34" s="420"/>
      <c r="M34" s="77">
        <v>58</v>
      </c>
      <c r="N34" s="77">
        <v>51</v>
      </c>
      <c r="O34" s="77">
        <v>66</v>
      </c>
      <c r="P34" s="77">
        <v>38</v>
      </c>
      <c r="Q34" s="77">
        <v>49</v>
      </c>
      <c r="R34" s="77">
        <v>55</v>
      </c>
      <c r="T34" s="76"/>
    </row>
    <row r="35" spans="1:20" s="75" customFormat="1" ht="21.95" customHeight="1">
      <c r="B35" s="411"/>
      <c r="C35" s="411"/>
      <c r="D35" s="411"/>
      <c r="E35" s="78"/>
      <c r="F35" s="416"/>
      <c r="G35" s="417"/>
      <c r="H35" s="417"/>
      <c r="I35" s="420"/>
      <c r="J35" s="420"/>
      <c r="K35" s="420"/>
      <c r="L35" s="420"/>
      <c r="M35" s="77"/>
      <c r="N35" s="77"/>
      <c r="O35" s="77"/>
      <c r="P35" s="77"/>
      <c r="Q35" s="77"/>
      <c r="R35" s="77"/>
      <c r="T35" s="76"/>
    </row>
    <row r="36" spans="1:20" ht="11.1" customHeight="1" thickBot="1">
      <c r="A36" s="72"/>
      <c r="B36" s="74"/>
      <c r="C36" s="72"/>
      <c r="D36" s="72"/>
      <c r="E36" s="73"/>
      <c r="F36" s="72"/>
      <c r="G36" s="71"/>
      <c r="H36" s="71"/>
      <c r="I36" s="71"/>
      <c r="J36" s="71"/>
      <c r="K36" s="71"/>
      <c r="L36" s="71"/>
      <c r="M36" s="71"/>
      <c r="N36" s="71"/>
      <c r="O36" s="6"/>
      <c r="P36" s="6"/>
      <c r="Q36" s="6"/>
      <c r="R36" s="6"/>
    </row>
    <row r="37" spans="1:20" s="1" customFormat="1" ht="24" customHeight="1">
      <c r="A37" s="410" t="s">
        <v>91</v>
      </c>
      <c r="B37" s="410"/>
      <c r="C37" s="410"/>
      <c r="D37" s="410"/>
      <c r="E37" s="70"/>
      <c r="O37" s="409" t="s">
        <v>90</v>
      </c>
      <c r="P37" s="409"/>
      <c r="Q37" s="409"/>
      <c r="R37" s="409"/>
      <c r="S37" s="2"/>
    </row>
  </sheetData>
  <mergeCells count="73">
    <mergeCell ref="B31:D31"/>
    <mergeCell ref="F31:H31"/>
    <mergeCell ref="K28:L28"/>
    <mergeCell ref="B27:D27"/>
    <mergeCell ref="F27:H27"/>
    <mergeCell ref="I27:J27"/>
    <mergeCell ref="K27:L27"/>
    <mergeCell ref="I28:J28"/>
    <mergeCell ref="B30:D30"/>
    <mergeCell ref="O37:R37"/>
    <mergeCell ref="F34:H34"/>
    <mergeCell ref="F35:H35"/>
    <mergeCell ref="I34:J34"/>
    <mergeCell ref="I32:J32"/>
    <mergeCell ref="I35:J35"/>
    <mergeCell ref="K35:L35"/>
    <mergeCell ref="F33:H33"/>
    <mergeCell ref="K34:L34"/>
    <mergeCell ref="K32:L32"/>
    <mergeCell ref="K33:L33"/>
    <mergeCell ref="I33:J33"/>
    <mergeCell ref="F32:H32"/>
    <mergeCell ref="F30:H30"/>
    <mergeCell ref="I30:J30"/>
    <mergeCell ref="K30:L30"/>
    <mergeCell ref="I31:J31"/>
    <mergeCell ref="K31:L31"/>
    <mergeCell ref="B28:D28"/>
    <mergeCell ref="F28:H28"/>
    <mergeCell ref="B3:B4"/>
    <mergeCell ref="A21:D21"/>
    <mergeCell ref="E18:F18"/>
    <mergeCell ref="E19:F19"/>
    <mergeCell ref="E12:F12"/>
    <mergeCell ref="E13:F13"/>
    <mergeCell ref="E4:F4"/>
    <mergeCell ref="E8:F8"/>
    <mergeCell ref="E9:F9"/>
    <mergeCell ref="E10:F10"/>
    <mergeCell ref="A23:B23"/>
    <mergeCell ref="J3:K3"/>
    <mergeCell ref="A37:D37"/>
    <mergeCell ref="B34:D34"/>
    <mergeCell ref="B33:D33"/>
    <mergeCell ref="B35:D35"/>
    <mergeCell ref="B32:D32"/>
    <mergeCell ref="H3:I3"/>
    <mergeCell ref="B24:D25"/>
    <mergeCell ref="D3:G3"/>
    <mergeCell ref="E5:F5"/>
    <mergeCell ref="F29:H29"/>
    <mergeCell ref="I25:J25"/>
    <mergeCell ref="K25:L25"/>
    <mergeCell ref="I29:J29"/>
    <mergeCell ref="K29:L29"/>
    <mergeCell ref="B29:D29"/>
    <mergeCell ref="R3:S3"/>
    <mergeCell ref="O24:P24"/>
    <mergeCell ref="Q24:R24"/>
    <mergeCell ref="P3:Q3"/>
    <mergeCell ref="P21:S21"/>
    <mergeCell ref="N3:O3"/>
    <mergeCell ref="M24:N24"/>
    <mergeCell ref="L3:M3"/>
    <mergeCell ref="E6:F6"/>
    <mergeCell ref="E7:F7"/>
    <mergeCell ref="E11:F11"/>
    <mergeCell ref="E17:F17"/>
    <mergeCell ref="F25:H25"/>
    <mergeCell ref="E14:F14"/>
    <mergeCell ref="E15:F15"/>
    <mergeCell ref="F24:L24"/>
    <mergeCell ref="E16:F16"/>
  </mergeCells>
  <phoneticPr fontId="2"/>
  <pageMargins left="0.78740157480314965" right="0.59055118110236227" top="0.98425196850393704" bottom="0.98425196850393704" header="0.51181102362204722" footer="0.51181102362204722"/>
  <pageSetup paperSize="9" scale="91" orientation="portrait" horizontalDpi="300" verticalDpi="300" r:id="rId1"/>
  <headerFooter alignWithMargins="0">
    <oddFooter>&amp;C&amp;"ＭＳ Ｐ明朝,標準"－６９－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E71E9-32EC-4BB1-85FA-FBD4A7A1D319}">
  <dimension ref="B1:AP31"/>
  <sheetViews>
    <sheetView view="pageBreakPreview" zoomScaleNormal="100" zoomScaleSheetLayoutView="100" workbookViewId="0"/>
  </sheetViews>
  <sheetFormatPr defaultRowHeight="24" customHeight="1"/>
  <cols>
    <col min="1" max="1" width="9" style="1"/>
    <col min="2" max="2" width="2.625" style="1" customWidth="1"/>
    <col min="3" max="3" width="9.75" style="1" customWidth="1"/>
    <col min="4" max="20" width="4.375" style="1" customWidth="1"/>
    <col min="21" max="23" width="4.5" style="1" customWidth="1"/>
    <col min="24" max="24" width="4.375" style="1" customWidth="1"/>
    <col min="25" max="25" width="2.625" style="1" customWidth="1"/>
    <col min="26" max="26" width="7.625" style="1" customWidth="1"/>
    <col min="27" max="39" width="4.375" style="1" customWidth="1"/>
    <col min="40" max="16384" width="9" style="1"/>
  </cols>
  <sheetData>
    <row r="1" spans="2:42" s="8" customFormat="1" ht="24" customHeight="1">
      <c r="B1" s="98" t="s">
        <v>148</v>
      </c>
      <c r="C1" s="98"/>
      <c r="D1" s="98"/>
    </row>
    <row r="2" spans="2:42" s="8" customFormat="1" ht="24" customHeight="1" thickBot="1">
      <c r="B2" s="12" t="s">
        <v>147</v>
      </c>
      <c r="C2" s="12"/>
      <c r="D2" s="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X2" s="421" t="s">
        <v>146</v>
      </c>
      <c r="Y2" s="421"/>
      <c r="Z2" s="421"/>
      <c r="AA2" s="421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1"/>
      <c r="AO2" s="111"/>
      <c r="AP2" s="111"/>
    </row>
    <row r="3" spans="2:42" ht="21.95" customHeight="1">
      <c r="B3" s="429" t="s">
        <v>137</v>
      </c>
      <c r="C3" s="443"/>
      <c r="D3" s="436" t="s">
        <v>145</v>
      </c>
      <c r="E3" s="437"/>
      <c r="F3" s="438"/>
      <c r="G3" s="436" t="s">
        <v>144</v>
      </c>
      <c r="H3" s="438"/>
      <c r="I3" s="436" t="s">
        <v>143</v>
      </c>
      <c r="J3" s="438"/>
      <c r="K3" s="442" t="s">
        <v>142</v>
      </c>
      <c r="L3" s="443"/>
      <c r="M3" s="442" t="s">
        <v>141</v>
      </c>
      <c r="N3" s="443"/>
      <c r="O3" s="442" t="s">
        <v>140</v>
      </c>
      <c r="P3" s="443"/>
      <c r="Q3" s="442" t="s">
        <v>139</v>
      </c>
      <c r="R3" s="443"/>
      <c r="S3" s="442" t="s">
        <v>138</v>
      </c>
      <c r="T3" s="429"/>
      <c r="U3" s="43"/>
      <c r="V3" s="43"/>
      <c r="W3" s="43"/>
      <c r="X3" s="53"/>
      <c r="Y3" s="429" t="s">
        <v>137</v>
      </c>
      <c r="Z3" s="429"/>
      <c r="AA3" s="6"/>
      <c r="AB3" s="403" t="s">
        <v>136</v>
      </c>
      <c r="AC3" s="404"/>
      <c r="AD3" s="404"/>
      <c r="AE3" s="405"/>
      <c r="AF3" s="403" t="s">
        <v>135</v>
      </c>
      <c r="AG3" s="405"/>
      <c r="AH3" s="403" t="s">
        <v>134</v>
      </c>
      <c r="AI3" s="405"/>
      <c r="AJ3" s="403" t="s">
        <v>133</v>
      </c>
      <c r="AK3" s="405"/>
      <c r="AL3" s="403" t="s">
        <v>132</v>
      </c>
      <c r="AM3" s="404"/>
      <c r="AN3" s="2"/>
      <c r="AO3" s="2"/>
      <c r="AP3" s="2"/>
    </row>
    <row r="4" spans="2:42" ht="21.95" customHeight="1">
      <c r="B4" s="446"/>
      <c r="C4" s="447"/>
      <c r="D4" s="439"/>
      <c r="E4" s="440"/>
      <c r="F4" s="441"/>
      <c r="G4" s="439"/>
      <c r="H4" s="441"/>
      <c r="I4" s="439"/>
      <c r="J4" s="441"/>
      <c r="K4" s="444"/>
      <c r="L4" s="445"/>
      <c r="M4" s="444"/>
      <c r="N4" s="445"/>
      <c r="O4" s="444"/>
      <c r="P4" s="445"/>
      <c r="Q4" s="444"/>
      <c r="R4" s="445"/>
      <c r="S4" s="444"/>
      <c r="T4" s="431"/>
      <c r="U4" s="43"/>
      <c r="V4" s="43"/>
      <c r="W4" s="43"/>
      <c r="X4" s="53"/>
      <c r="Y4" s="430"/>
      <c r="Z4" s="430"/>
      <c r="AA4" s="6"/>
      <c r="AB4" s="424"/>
      <c r="AC4" s="425"/>
      <c r="AD4" s="425"/>
      <c r="AE4" s="426"/>
      <c r="AF4" s="424"/>
      <c r="AG4" s="426"/>
      <c r="AH4" s="424"/>
      <c r="AI4" s="426"/>
      <c r="AJ4" s="424"/>
      <c r="AK4" s="426"/>
      <c r="AL4" s="424"/>
      <c r="AM4" s="425"/>
      <c r="AN4" s="2"/>
      <c r="AO4" s="2"/>
      <c r="AP4" s="2"/>
    </row>
    <row r="5" spans="2:42" ht="30" customHeight="1">
      <c r="B5" s="431"/>
      <c r="C5" s="445"/>
      <c r="D5" s="110" t="s">
        <v>131</v>
      </c>
      <c r="E5" s="108" t="s">
        <v>33</v>
      </c>
      <c r="F5" s="109" t="s">
        <v>32</v>
      </c>
      <c r="G5" s="108" t="s">
        <v>33</v>
      </c>
      <c r="H5" s="109" t="s">
        <v>32</v>
      </c>
      <c r="I5" s="108" t="s">
        <v>33</v>
      </c>
      <c r="J5" s="109" t="s">
        <v>32</v>
      </c>
      <c r="K5" s="108" t="s">
        <v>33</v>
      </c>
      <c r="L5" s="109" t="s">
        <v>32</v>
      </c>
      <c r="M5" s="108" t="s">
        <v>33</v>
      </c>
      <c r="N5" s="109" t="s">
        <v>32</v>
      </c>
      <c r="O5" s="108" t="s">
        <v>33</v>
      </c>
      <c r="P5" s="109" t="s">
        <v>32</v>
      </c>
      <c r="Q5" s="108" t="s">
        <v>33</v>
      </c>
      <c r="R5" s="109" t="s">
        <v>32</v>
      </c>
      <c r="S5" s="108" t="s">
        <v>33</v>
      </c>
      <c r="T5" s="108" t="s">
        <v>32</v>
      </c>
      <c r="U5" s="43"/>
      <c r="V5" s="43"/>
      <c r="W5" s="43"/>
      <c r="X5" s="107"/>
      <c r="Y5" s="431"/>
      <c r="Z5" s="431"/>
      <c r="AA5" s="59"/>
      <c r="AB5" s="400" t="s">
        <v>130</v>
      </c>
      <c r="AC5" s="402"/>
      <c r="AD5" s="83" t="s">
        <v>33</v>
      </c>
      <c r="AE5" s="84" t="s">
        <v>32</v>
      </c>
      <c r="AF5" s="29" t="s">
        <v>33</v>
      </c>
      <c r="AG5" s="83" t="s">
        <v>32</v>
      </c>
      <c r="AH5" s="84" t="s">
        <v>33</v>
      </c>
      <c r="AI5" s="83" t="s">
        <v>32</v>
      </c>
      <c r="AJ5" s="83" t="s">
        <v>33</v>
      </c>
      <c r="AK5" s="84" t="s">
        <v>32</v>
      </c>
      <c r="AL5" s="29" t="s">
        <v>33</v>
      </c>
      <c r="AM5" s="83" t="s">
        <v>32</v>
      </c>
      <c r="AN5" s="2"/>
      <c r="AO5" s="2"/>
      <c r="AP5" s="2"/>
    </row>
    <row r="6" spans="2:42" ht="30" customHeight="1">
      <c r="B6" s="434" t="s">
        <v>129</v>
      </c>
      <c r="C6" s="435"/>
      <c r="D6" s="105">
        <v>68</v>
      </c>
      <c r="E6" s="104">
        <v>36</v>
      </c>
      <c r="F6" s="104">
        <v>32</v>
      </c>
      <c r="G6" s="104">
        <v>1</v>
      </c>
      <c r="H6" s="104" t="s">
        <v>124</v>
      </c>
      <c r="I6" s="104">
        <v>2</v>
      </c>
      <c r="J6" s="104" t="s">
        <v>124</v>
      </c>
      <c r="K6" s="104">
        <v>21</v>
      </c>
      <c r="L6" s="104">
        <v>12</v>
      </c>
      <c r="M6" s="104" t="s">
        <v>124</v>
      </c>
      <c r="N6" s="104">
        <v>2</v>
      </c>
      <c r="O6" s="104">
        <v>7</v>
      </c>
      <c r="P6" s="104">
        <v>10</v>
      </c>
      <c r="Q6" s="104">
        <v>3</v>
      </c>
      <c r="R6" s="104">
        <v>6</v>
      </c>
      <c r="S6" s="104">
        <v>2</v>
      </c>
      <c r="T6" s="104">
        <v>2</v>
      </c>
      <c r="X6" s="53"/>
      <c r="Y6" s="432" t="s">
        <v>129</v>
      </c>
      <c r="Z6" s="433"/>
      <c r="AA6" s="106"/>
      <c r="AB6" s="427">
        <v>395</v>
      </c>
      <c r="AC6" s="428"/>
      <c r="AD6" s="104">
        <v>197</v>
      </c>
      <c r="AE6" s="104">
        <v>198</v>
      </c>
      <c r="AF6" s="104">
        <v>61</v>
      </c>
      <c r="AG6" s="104">
        <v>74</v>
      </c>
      <c r="AH6" s="104">
        <v>65</v>
      </c>
      <c r="AI6" s="104">
        <v>70</v>
      </c>
      <c r="AJ6" s="104">
        <v>68</v>
      </c>
      <c r="AK6" s="104">
        <v>53</v>
      </c>
      <c r="AL6" s="104">
        <v>3</v>
      </c>
      <c r="AM6" s="104">
        <v>1</v>
      </c>
    </row>
    <row r="7" spans="2:42" ht="30" customHeight="1">
      <c r="B7" s="434" t="s">
        <v>128</v>
      </c>
      <c r="C7" s="435"/>
      <c r="D7" s="105">
        <v>68</v>
      </c>
      <c r="E7" s="104">
        <v>40</v>
      </c>
      <c r="F7" s="104">
        <v>28</v>
      </c>
      <c r="G7" s="104">
        <v>1</v>
      </c>
      <c r="H7" s="104" t="s">
        <v>124</v>
      </c>
      <c r="I7" s="104">
        <v>3</v>
      </c>
      <c r="J7" s="104" t="s">
        <v>124</v>
      </c>
      <c r="K7" s="104">
        <v>22</v>
      </c>
      <c r="L7" s="104">
        <v>11</v>
      </c>
      <c r="M7" s="104" t="s">
        <v>124</v>
      </c>
      <c r="N7" s="104">
        <v>2</v>
      </c>
      <c r="O7" s="104">
        <v>8</v>
      </c>
      <c r="P7" s="104">
        <v>8</v>
      </c>
      <c r="Q7" s="104">
        <v>4</v>
      </c>
      <c r="R7" s="104">
        <v>5</v>
      </c>
      <c r="S7" s="104">
        <v>2</v>
      </c>
      <c r="T7" s="104">
        <v>2</v>
      </c>
      <c r="Y7" s="432" t="s">
        <v>128</v>
      </c>
      <c r="Z7" s="433"/>
      <c r="AA7" s="7"/>
      <c r="AB7" s="427">
        <v>423</v>
      </c>
      <c r="AC7" s="428"/>
      <c r="AD7" s="104">
        <v>189</v>
      </c>
      <c r="AE7" s="104">
        <v>234</v>
      </c>
      <c r="AF7" s="104">
        <v>64</v>
      </c>
      <c r="AG7" s="104">
        <v>91</v>
      </c>
      <c r="AH7" s="104">
        <v>60</v>
      </c>
      <c r="AI7" s="104">
        <v>74</v>
      </c>
      <c r="AJ7" s="104">
        <v>63</v>
      </c>
      <c r="AK7" s="104">
        <v>68</v>
      </c>
      <c r="AL7" s="104">
        <v>2</v>
      </c>
      <c r="AM7" s="104">
        <v>1</v>
      </c>
    </row>
    <row r="8" spans="2:42" ht="30" customHeight="1">
      <c r="B8" s="434" t="s">
        <v>96</v>
      </c>
      <c r="C8" s="435"/>
      <c r="D8" s="1">
        <v>71</v>
      </c>
      <c r="E8" s="1">
        <v>40</v>
      </c>
      <c r="F8" s="1">
        <v>31</v>
      </c>
      <c r="G8" s="1">
        <v>1</v>
      </c>
      <c r="H8" s="103" t="s">
        <v>124</v>
      </c>
      <c r="I8" s="1">
        <v>3</v>
      </c>
      <c r="J8" s="103" t="s">
        <v>124</v>
      </c>
      <c r="K8" s="1">
        <v>23</v>
      </c>
      <c r="L8" s="1">
        <v>11</v>
      </c>
      <c r="M8" s="104" t="s">
        <v>124</v>
      </c>
      <c r="N8" s="2">
        <v>2</v>
      </c>
      <c r="O8" s="1">
        <v>8</v>
      </c>
      <c r="P8" s="1">
        <v>10</v>
      </c>
      <c r="Q8" s="1">
        <v>4</v>
      </c>
      <c r="R8" s="1">
        <v>5</v>
      </c>
      <c r="S8" s="1">
        <v>1</v>
      </c>
      <c r="T8" s="1">
        <v>3</v>
      </c>
      <c r="U8" s="2"/>
      <c r="V8" s="2"/>
      <c r="W8" s="2"/>
      <c r="Y8" s="432" t="s">
        <v>111</v>
      </c>
      <c r="Z8" s="433"/>
      <c r="AA8" s="7"/>
      <c r="AB8" s="427">
        <v>396</v>
      </c>
      <c r="AC8" s="428"/>
      <c r="AD8" s="1">
        <v>176</v>
      </c>
      <c r="AE8" s="1">
        <v>220</v>
      </c>
      <c r="AF8" s="1">
        <v>51</v>
      </c>
      <c r="AG8" s="1">
        <v>59</v>
      </c>
      <c r="AH8" s="1">
        <v>63</v>
      </c>
      <c r="AI8" s="1">
        <v>90</v>
      </c>
      <c r="AJ8" s="1">
        <v>59</v>
      </c>
      <c r="AK8" s="1">
        <v>70</v>
      </c>
      <c r="AL8" s="1">
        <v>3</v>
      </c>
      <c r="AM8" s="1">
        <v>1</v>
      </c>
    </row>
    <row r="9" spans="2:42" ht="30" customHeight="1">
      <c r="B9" s="434" t="s">
        <v>127</v>
      </c>
      <c r="C9" s="435"/>
      <c r="D9" s="1">
        <v>68</v>
      </c>
      <c r="E9" s="1">
        <v>34</v>
      </c>
      <c r="F9" s="1">
        <v>34</v>
      </c>
      <c r="G9" s="1">
        <v>1</v>
      </c>
      <c r="H9" s="103" t="s">
        <v>124</v>
      </c>
      <c r="I9" s="1">
        <v>2</v>
      </c>
      <c r="J9" s="103" t="s">
        <v>124</v>
      </c>
      <c r="K9" s="1">
        <v>19</v>
      </c>
      <c r="L9" s="1">
        <v>11</v>
      </c>
      <c r="M9" s="104" t="s">
        <v>124</v>
      </c>
      <c r="N9" s="2">
        <v>2</v>
      </c>
      <c r="O9" s="1">
        <v>8</v>
      </c>
      <c r="P9" s="1">
        <v>12</v>
      </c>
      <c r="Q9" s="1">
        <v>3</v>
      </c>
      <c r="R9" s="1">
        <v>6</v>
      </c>
      <c r="S9" s="1">
        <v>1</v>
      </c>
      <c r="T9" s="1">
        <v>3</v>
      </c>
      <c r="Y9" s="432" t="s">
        <v>110</v>
      </c>
      <c r="Z9" s="433"/>
      <c r="AA9" s="7"/>
      <c r="AB9" s="427">
        <v>338</v>
      </c>
      <c r="AC9" s="428"/>
      <c r="AD9" s="1">
        <v>140</v>
      </c>
      <c r="AE9" s="1">
        <v>198</v>
      </c>
      <c r="AF9" s="1">
        <v>32</v>
      </c>
      <c r="AG9" s="1">
        <v>50</v>
      </c>
      <c r="AH9" s="1">
        <v>49</v>
      </c>
      <c r="AI9" s="1">
        <v>57</v>
      </c>
      <c r="AJ9" s="1">
        <v>56</v>
      </c>
      <c r="AK9" s="1">
        <v>88</v>
      </c>
      <c r="AL9" s="1">
        <v>3</v>
      </c>
      <c r="AM9" s="1">
        <v>3</v>
      </c>
      <c r="AN9" s="2"/>
    </row>
    <row r="10" spans="2:42" ht="30" customHeight="1">
      <c r="B10" s="434" t="s">
        <v>126</v>
      </c>
      <c r="C10" s="435"/>
      <c r="D10" s="1">
        <v>67</v>
      </c>
      <c r="E10" s="1">
        <v>38</v>
      </c>
      <c r="F10" s="1">
        <v>29</v>
      </c>
      <c r="G10" s="1">
        <v>1</v>
      </c>
      <c r="H10" s="103" t="s">
        <v>124</v>
      </c>
      <c r="I10" s="1">
        <v>2</v>
      </c>
      <c r="J10" s="103" t="s">
        <v>124</v>
      </c>
      <c r="K10" s="1">
        <v>19</v>
      </c>
      <c r="L10" s="1">
        <v>9</v>
      </c>
      <c r="M10" s="104" t="s">
        <v>124</v>
      </c>
      <c r="N10" s="2">
        <v>2</v>
      </c>
      <c r="O10" s="1">
        <v>11</v>
      </c>
      <c r="P10" s="1">
        <v>10</v>
      </c>
      <c r="Q10" s="1">
        <v>3</v>
      </c>
      <c r="R10" s="1">
        <v>5</v>
      </c>
      <c r="S10" s="1">
        <v>2</v>
      </c>
      <c r="T10" s="1">
        <v>3</v>
      </c>
      <c r="Y10" s="432" t="s">
        <v>109</v>
      </c>
      <c r="Z10" s="433"/>
      <c r="AA10" s="7"/>
      <c r="AB10" s="427">
        <v>273</v>
      </c>
      <c r="AC10" s="428"/>
      <c r="AD10" s="1">
        <v>122</v>
      </c>
      <c r="AE10" s="1">
        <v>151</v>
      </c>
      <c r="AF10" s="1">
        <v>38</v>
      </c>
      <c r="AG10" s="1">
        <v>45</v>
      </c>
      <c r="AH10" s="1">
        <v>32</v>
      </c>
      <c r="AI10" s="1">
        <v>48</v>
      </c>
      <c r="AJ10" s="1">
        <v>46</v>
      </c>
      <c r="AK10" s="1">
        <v>54</v>
      </c>
      <c r="AL10" s="1">
        <v>6</v>
      </c>
      <c r="AM10" s="1">
        <v>4</v>
      </c>
      <c r="AN10" s="2"/>
    </row>
    <row r="11" spans="2:42" ht="30" customHeight="1">
      <c r="B11" s="434" t="s">
        <v>125</v>
      </c>
      <c r="C11" s="435"/>
      <c r="D11" s="1">
        <v>63</v>
      </c>
      <c r="E11" s="1">
        <v>33</v>
      </c>
      <c r="F11" s="1">
        <v>30</v>
      </c>
      <c r="G11" s="1">
        <v>1</v>
      </c>
      <c r="H11" s="103" t="s">
        <v>124</v>
      </c>
      <c r="I11" s="1">
        <v>2</v>
      </c>
      <c r="J11" s="103" t="s">
        <v>124</v>
      </c>
      <c r="K11" s="1">
        <v>16</v>
      </c>
      <c r="L11" s="2">
        <v>10</v>
      </c>
      <c r="M11" s="104" t="s">
        <v>124</v>
      </c>
      <c r="N11" s="2">
        <v>2</v>
      </c>
      <c r="O11" s="1">
        <v>9</v>
      </c>
      <c r="P11" s="1">
        <v>10</v>
      </c>
      <c r="Q11" s="1">
        <v>3</v>
      </c>
      <c r="R11" s="1">
        <v>5</v>
      </c>
      <c r="S11" s="1">
        <v>2</v>
      </c>
      <c r="T11" s="1">
        <v>3</v>
      </c>
      <c r="U11" s="43"/>
      <c r="V11" s="43"/>
      <c r="W11" s="43"/>
      <c r="X11" s="43"/>
      <c r="Y11" s="433" t="s">
        <v>108</v>
      </c>
      <c r="Z11" s="433"/>
      <c r="AA11" s="6"/>
      <c r="AB11" s="427">
        <v>253</v>
      </c>
      <c r="AC11" s="428"/>
      <c r="AD11" s="1">
        <v>116</v>
      </c>
      <c r="AE11" s="1">
        <v>137</v>
      </c>
      <c r="AF11" s="1">
        <v>45</v>
      </c>
      <c r="AG11" s="1">
        <v>46</v>
      </c>
      <c r="AH11" s="1">
        <v>35</v>
      </c>
      <c r="AI11" s="1">
        <v>43</v>
      </c>
      <c r="AJ11" s="1">
        <v>32</v>
      </c>
      <c r="AK11" s="1">
        <v>46</v>
      </c>
      <c r="AL11" s="1">
        <v>4</v>
      </c>
      <c r="AM11" s="1">
        <v>2</v>
      </c>
      <c r="AN11" s="2"/>
      <c r="AO11" s="2"/>
      <c r="AP11" s="2"/>
    </row>
    <row r="12" spans="2:42" ht="30" customHeight="1">
      <c r="B12" s="434" t="s">
        <v>123</v>
      </c>
      <c r="C12" s="435"/>
      <c r="D12" s="1">
        <v>65</v>
      </c>
      <c r="E12" s="1">
        <v>32</v>
      </c>
      <c r="F12" s="1">
        <v>33</v>
      </c>
      <c r="G12" s="1">
        <v>1</v>
      </c>
      <c r="H12" s="103" t="s">
        <v>0</v>
      </c>
      <c r="I12" s="1">
        <v>2</v>
      </c>
      <c r="J12" s="103" t="s">
        <v>0</v>
      </c>
      <c r="K12" s="1">
        <v>17</v>
      </c>
      <c r="L12" s="1">
        <v>10</v>
      </c>
      <c r="M12" s="104" t="s">
        <v>0</v>
      </c>
      <c r="N12" s="2">
        <v>2</v>
      </c>
      <c r="O12" s="1">
        <v>7</v>
      </c>
      <c r="P12" s="1">
        <v>13</v>
      </c>
      <c r="Q12" s="1">
        <v>3</v>
      </c>
      <c r="R12" s="1">
        <v>5</v>
      </c>
      <c r="S12" s="1">
        <v>2</v>
      </c>
      <c r="T12" s="1">
        <v>3</v>
      </c>
      <c r="U12" s="43"/>
      <c r="V12" s="43"/>
      <c r="W12" s="43"/>
      <c r="X12" s="43"/>
      <c r="Y12" s="433" t="s">
        <v>107</v>
      </c>
      <c r="Z12" s="433"/>
      <c r="AA12" s="6"/>
      <c r="AB12" s="427">
        <v>271</v>
      </c>
      <c r="AC12" s="428"/>
      <c r="AD12" s="1">
        <v>131</v>
      </c>
      <c r="AE12" s="1">
        <v>140</v>
      </c>
      <c r="AF12" s="1">
        <v>53</v>
      </c>
      <c r="AG12" s="1">
        <v>52</v>
      </c>
      <c r="AH12" s="1">
        <v>41</v>
      </c>
      <c r="AI12" s="1">
        <v>43</v>
      </c>
      <c r="AJ12" s="1">
        <v>34</v>
      </c>
      <c r="AK12" s="1">
        <v>41</v>
      </c>
      <c r="AL12" s="1">
        <v>3</v>
      </c>
      <c r="AM12" s="1">
        <v>4</v>
      </c>
      <c r="AN12" s="2"/>
      <c r="AO12" s="2"/>
      <c r="AP12" s="2"/>
    </row>
    <row r="13" spans="2:42" ht="30" customHeight="1" thickBot="1">
      <c r="B13" s="434" t="s">
        <v>122</v>
      </c>
      <c r="C13" s="435"/>
      <c r="D13" s="1">
        <f>E13+F13</f>
        <v>64</v>
      </c>
      <c r="E13" s="1">
        <f>G13+I13+K13+O13+Q13+S13</f>
        <v>35</v>
      </c>
      <c r="F13" s="1">
        <f>L13+N13+P13+R13+T13</f>
        <v>29</v>
      </c>
      <c r="G13" s="1">
        <v>1</v>
      </c>
      <c r="H13" s="103" t="s">
        <v>0</v>
      </c>
      <c r="I13" s="1">
        <v>2</v>
      </c>
      <c r="J13" s="103" t="s">
        <v>0</v>
      </c>
      <c r="K13" s="1">
        <v>18</v>
      </c>
      <c r="L13" s="1">
        <v>9</v>
      </c>
      <c r="M13" s="103" t="s">
        <v>0</v>
      </c>
      <c r="N13" s="19">
        <v>2</v>
      </c>
      <c r="O13" s="1">
        <v>9</v>
      </c>
      <c r="P13" s="1">
        <v>10</v>
      </c>
      <c r="Q13" s="1">
        <v>3</v>
      </c>
      <c r="R13" s="1">
        <v>5</v>
      </c>
      <c r="S13" s="1">
        <v>2</v>
      </c>
      <c r="T13" s="1">
        <v>3</v>
      </c>
      <c r="U13" s="43"/>
      <c r="V13" s="43"/>
      <c r="W13" s="43"/>
      <c r="X13" s="43"/>
      <c r="Y13" s="433" t="s">
        <v>122</v>
      </c>
      <c r="Z13" s="433"/>
      <c r="AA13" s="71"/>
      <c r="AB13" s="422">
        <f>AD13+AE13</f>
        <v>263</v>
      </c>
      <c r="AC13" s="423"/>
      <c r="AD13" s="1">
        <f>AF13+AH13+AJ13</f>
        <v>189</v>
      </c>
      <c r="AE13" s="1">
        <f>AG13+AI13+AK13</f>
        <v>74</v>
      </c>
      <c r="AF13" s="1">
        <v>67</v>
      </c>
      <c r="AG13" s="1">
        <v>26</v>
      </c>
      <c r="AH13" s="1">
        <v>71</v>
      </c>
      <c r="AI13" s="1">
        <v>21</v>
      </c>
      <c r="AJ13" s="1">
        <v>51</v>
      </c>
      <c r="AK13" s="1">
        <v>27</v>
      </c>
      <c r="AL13" s="103" t="s">
        <v>0</v>
      </c>
      <c r="AM13" s="103" t="s">
        <v>0</v>
      </c>
      <c r="AN13" s="2"/>
      <c r="AO13" s="2"/>
      <c r="AP13" s="2"/>
    </row>
    <row r="14" spans="2:42" ht="24" customHeight="1">
      <c r="B14" s="410" t="s">
        <v>120</v>
      </c>
      <c r="C14" s="410"/>
      <c r="D14" s="410"/>
      <c r="E14" s="410"/>
      <c r="F14" s="410"/>
      <c r="G14" s="410"/>
      <c r="H14" s="410"/>
      <c r="I14" s="410"/>
      <c r="J14" s="410"/>
      <c r="K14" s="410"/>
      <c r="L14" s="410"/>
      <c r="M14" s="102"/>
      <c r="O14" s="409" t="s">
        <v>121</v>
      </c>
      <c r="P14" s="409"/>
      <c r="Q14" s="409"/>
      <c r="R14" s="409"/>
      <c r="S14" s="409"/>
      <c r="T14" s="409"/>
      <c r="U14" s="2"/>
      <c r="V14" s="2"/>
      <c r="W14" s="2"/>
      <c r="X14" s="100" t="s">
        <v>120</v>
      </c>
      <c r="Y14" s="100"/>
      <c r="Z14" s="100"/>
      <c r="AA14" s="100"/>
      <c r="AB14" s="101"/>
      <c r="AC14" s="70"/>
      <c r="AD14" s="100"/>
      <c r="AE14" s="100"/>
      <c r="AF14" s="100"/>
      <c r="AG14" s="100"/>
      <c r="AH14" s="409" t="s">
        <v>119</v>
      </c>
      <c r="AI14" s="409"/>
      <c r="AJ14" s="409"/>
      <c r="AK14" s="409"/>
      <c r="AL14" s="409"/>
      <c r="AM14" s="409"/>
    </row>
    <row r="15" spans="2:42" ht="30" customHeight="1">
      <c r="U15" s="2"/>
      <c r="V15" s="2"/>
      <c r="W15" s="2"/>
      <c r="X15" s="2"/>
    </row>
    <row r="16" spans="2:42" ht="21.95" customHeight="1">
      <c r="U16" s="2"/>
      <c r="V16" s="2"/>
      <c r="W16" s="2"/>
      <c r="X16" s="2"/>
    </row>
    <row r="17" spans="3:35" ht="21.95" customHeight="1">
      <c r="C17" s="9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AI17" s="2"/>
    </row>
    <row r="18" spans="3:35" ht="21.95" customHeight="1">
      <c r="U18" s="2"/>
      <c r="V18" s="2"/>
      <c r="W18" s="2"/>
      <c r="X18" s="2"/>
    </row>
    <row r="19" spans="3:35" ht="21.95" customHeight="1">
      <c r="U19" s="2"/>
      <c r="V19" s="2"/>
      <c r="W19" s="2"/>
      <c r="X19" s="2"/>
    </row>
    <row r="20" spans="3:35" ht="21.95" customHeight="1">
      <c r="U20" s="2"/>
      <c r="V20" s="2"/>
      <c r="W20" s="2"/>
    </row>
    <row r="21" spans="3:35" ht="21.95" customHeight="1">
      <c r="U21" s="2"/>
      <c r="V21" s="2"/>
      <c r="W21" s="2"/>
    </row>
    <row r="22" spans="3:35" ht="21.95" customHeight="1">
      <c r="U22" s="2"/>
      <c r="V22" s="2"/>
      <c r="W22" s="2"/>
    </row>
    <row r="23" spans="3:35" ht="21.95" customHeight="1">
      <c r="U23" s="2"/>
      <c r="V23" s="2"/>
      <c r="W23" s="2"/>
    </row>
    <row r="24" spans="3:35" ht="21.95" customHeight="1">
      <c r="U24" s="2"/>
      <c r="V24" s="2"/>
      <c r="W24" s="2"/>
      <c r="X24" s="2"/>
    </row>
    <row r="25" spans="3:35" ht="21.95" customHeight="1">
      <c r="U25" s="2"/>
      <c r="V25" s="2"/>
      <c r="W25" s="2"/>
      <c r="X25" s="2"/>
    </row>
    <row r="26" spans="3:35" ht="21.95" customHeight="1">
      <c r="U26" s="2"/>
      <c r="V26" s="2"/>
      <c r="W26" s="2"/>
      <c r="X26" s="2"/>
    </row>
    <row r="27" spans="3:35" ht="21.95" customHeight="1">
      <c r="U27" s="2"/>
      <c r="V27" s="2"/>
      <c r="W27" s="2"/>
    </row>
    <row r="28" spans="3:35" ht="21.95" customHeight="1">
      <c r="U28" s="2"/>
      <c r="V28" s="2"/>
      <c r="W28" s="2"/>
    </row>
    <row r="29" spans="3:35" ht="21.95" customHeight="1">
      <c r="U29" s="2"/>
      <c r="V29" s="2"/>
      <c r="W29" s="2"/>
    </row>
    <row r="30" spans="3:35" ht="21.95" customHeight="1"/>
    <row r="31" spans="3:35" ht="21.95" customHeight="1"/>
  </sheetData>
  <mergeCells count="44">
    <mergeCell ref="Q3:R4"/>
    <mergeCell ref="B6:C6"/>
    <mergeCell ref="Y13:Z13"/>
    <mergeCell ref="AB8:AC8"/>
    <mergeCell ref="AH14:AM14"/>
    <mergeCell ref="B12:C12"/>
    <mergeCell ref="Y12:Z12"/>
    <mergeCell ref="AB9:AC9"/>
    <mergeCell ref="B14:L14"/>
    <mergeCell ref="B9:C9"/>
    <mergeCell ref="Y9:Z9"/>
    <mergeCell ref="B13:C13"/>
    <mergeCell ref="B11:C11"/>
    <mergeCell ref="Y11:Z11"/>
    <mergeCell ref="O14:T14"/>
    <mergeCell ref="B8:C8"/>
    <mergeCell ref="D3:F4"/>
    <mergeCell ref="G3:H4"/>
    <mergeCell ref="K3:L4"/>
    <mergeCell ref="B7:C7"/>
    <mergeCell ref="I3:J4"/>
    <mergeCell ref="M3:N4"/>
    <mergeCell ref="B10:C10"/>
    <mergeCell ref="S3:T4"/>
    <mergeCell ref="B3:C5"/>
    <mergeCell ref="Y6:Z6"/>
    <mergeCell ref="Y7:Z7"/>
    <mergeCell ref="O3:P4"/>
    <mergeCell ref="X2:AA2"/>
    <mergeCell ref="Y3:Z5"/>
    <mergeCell ref="Y8:Z8"/>
    <mergeCell ref="AB10:AC10"/>
    <mergeCell ref="AB11:AC11"/>
    <mergeCell ref="AB6:AC6"/>
    <mergeCell ref="Y10:Z10"/>
    <mergeCell ref="AB13:AC13"/>
    <mergeCell ref="AL3:AM4"/>
    <mergeCell ref="AB3:AE4"/>
    <mergeCell ref="AF3:AG4"/>
    <mergeCell ref="AH3:AI4"/>
    <mergeCell ref="AJ3:AK4"/>
    <mergeCell ref="AB5:AC5"/>
    <mergeCell ref="AB7:AC7"/>
    <mergeCell ref="AB12:AC12"/>
  </mergeCells>
  <phoneticPr fontId="2"/>
  <pageMargins left="0.23622047244094491" right="0.23622047244094491" top="0.74803149606299213" bottom="0.74803149606299213" header="0.31496062992125984" footer="0.31496062992125984"/>
  <pageSetup paperSize="9" scale="47" orientation="portrait" horizontalDpi="300" verticalDpi="300" r:id="rId1"/>
  <headerFooter differentOddEven="1" alignWithMargins="0">
    <oddFooter>&amp;C&amp;"ＭＳ Ｐ明朝,標準"－７０－</oddFooter>
    <evenFooter>&amp;C&amp;"ＭＳ Ｐ明朝,標準"－７１－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27F0-EC69-4159-AF3E-165224887961}">
  <dimension ref="A1:U27"/>
  <sheetViews>
    <sheetView view="pageBreakPreview" zoomScaleNormal="100" zoomScaleSheetLayoutView="100" workbookViewId="0"/>
  </sheetViews>
  <sheetFormatPr defaultRowHeight="24" customHeight="1"/>
  <cols>
    <col min="1" max="1" width="2.625" style="1" customWidth="1"/>
    <col min="2" max="2" width="16.5" style="1" customWidth="1"/>
    <col min="3" max="3" width="2.625" style="1" customWidth="1"/>
    <col min="4" max="12" width="6.625" style="1" customWidth="1"/>
    <col min="13" max="16384" width="9" style="1"/>
  </cols>
  <sheetData>
    <row r="1" spans="1:21" s="8" customFormat="1" ht="24" customHeight="1" thickBot="1">
      <c r="A1" s="12" t="s">
        <v>174</v>
      </c>
      <c r="B1" s="12"/>
      <c r="C1" s="112"/>
      <c r="D1" s="112"/>
      <c r="E1" s="112"/>
      <c r="F1" s="112"/>
      <c r="G1" s="111"/>
      <c r="J1" s="112"/>
      <c r="K1" s="451" t="s">
        <v>173</v>
      </c>
      <c r="L1" s="451"/>
    </row>
    <row r="2" spans="1:21" ht="24" customHeight="1">
      <c r="A2" s="6"/>
      <c r="B2" s="452" t="s">
        <v>172</v>
      </c>
      <c r="C2" s="119"/>
      <c r="D2" s="448" t="s">
        <v>171</v>
      </c>
      <c r="E2" s="449"/>
      <c r="F2" s="450"/>
      <c r="G2" s="448" t="s">
        <v>170</v>
      </c>
      <c r="H2" s="449"/>
      <c r="I2" s="450"/>
      <c r="J2" s="448" t="s">
        <v>169</v>
      </c>
      <c r="K2" s="449"/>
      <c r="L2" s="450"/>
      <c r="M2" s="2"/>
      <c r="N2" s="118"/>
      <c r="O2" s="53"/>
      <c r="P2" s="118"/>
      <c r="Q2" s="53"/>
      <c r="R2" s="118"/>
      <c r="S2" s="53"/>
      <c r="T2" s="118"/>
      <c r="U2" s="53"/>
    </row>
    <row r="3" spans="1:21" ht="24" customHeight="1">
      <c r="A3" s="59"/>
      <c r="B3" s="453"/>
      <c r="C3" s="117"/>
      <c r="D3" s="83" t="s">
        <v>7</v>
      </c>
      <c r="E3" s="83" t="s">
        <v>6</v>
      </c>
      <c r="F3" s="83" t="s">
        <v>5</v>
      </c>
      <c r="G3" s="83" t="s">
        <v>7</v>
      </c>
      <c r="H3" s="83" t="s">
        <v>6</v>
      </c>
      <c r="I3" s="83" t="s">
        <v>5</v>
      </c>
      <c r="J3" s="83" t="s">
        <v>7</v>
      </c>
      <c r="K3" s="83" t="s">
        <v>6</v>
      </c>
      <c r="L3" s="83" t="s">
        <v>5</v>
      </c>
      <c r="M3" s="2"/>
      <c r="N3" s="51"/>
      <c r="O3" s="51"/>
      <c r="P3" s="51"/>
      <c r="Q3" s="51"/>
      <c r="R3" s="51"/>
      <c r="S3" s="51"/>
      <c r="T3" s="51"/>
      <c r="U3" s="51"/>
    </row>
    <row r="4" spans="1:21" s="2" customFormat="1" ht="24" customHeight="1">
      <c r="A4" s="1"/>
      <c r="B4" s="17" t="s">
        <v>7</v>
      </c>
      <c r="C4" s="116"/>
      <c r="D4" s="2">
        <v>258</v>
      </c>
      <c r="E4" s="2">
        <v>123</v>
      </c>
      <c r="F4" s="2">
        <v>135</v>
      </c>
      <c r="G4" s="2">
        <v>234</v>
      </c>
      <c r="H4" s="2">
        <v>112</v>
      </c>
      <c r="I4" s="2">
        <v>122</v>
      </c>
      <c r="J4" s="2">
        <f>J5+J20</f>
        <v>214</v>
      </c>
      <c r="K4" s="2">
        <f>K5+K20</f>
        <v>100</v>
      </c>
      <c r="L4" s="2">
        <f>L5+L20</f>
        <v>114</v>
      </c>
      <c r="N4" s="53"/>
      <c r="O4" s="53"/>
      <c r="P4" s="53"/>
      <c r="Q4" s="53"/>
      <c r="R4" s="53"/>
      <c r="S4" s="53"/>
      <c r="T4" s="53"/>
      <c r="U4" s="53"/>
    </row>
    <row r="5" spans="1:21" ht="24" customHeight="1">
      <c r="A5" s="2"/>
      <c r="B5" s="9" t="s">
        <v>168</v>
      </c>
      <c r="C5" s="106"/>
      <c r="D5" s="103">
        <v>1</v>
      </c>
      <c r="E5" s="103">
        <v>1</v>
      </c>
      <c r="F5" s="103" t="s">
        <v>124</v>
      </c>
      <c r="G5" s="103" t="s">
        <v>0</v>
      </c>
      <c r="H5" s="103" t="s">
        <v>0</v>
      </c>
      <c r="I5" s="103" t="s">
        <v>0</v>
      </c>
      <c r="J5" s="2">
        <f>K5+L5</f>
        <v>4</v>
      </c>
      <c r="K5" s="2">
        <f>SUM(K6:K19)</f>
        <v>3</v>
      </c>
      <c r="L5" s="2">
        <f>SUM(L6:L19)</f>
        <v>1</v>
      </c>
      <c r="N5" s="53"/>
      <c r="O5" s="53"/>
      <c r="P5" s="53"/>
      <c r="Q5" s="53"/>
      <c r="R5" s="53"/>
      <c r="S5" s="53"/>
      <c r="T5" s="53"/>
      <c r="U5" s="53"/>
    </row>
    <row r="6" spans="1:21" ht="24" customHeight="1">
      <c r="A6" s="24"/>
      <c r="B6" s="9" t="s">
        <v>167</v>
      </c>
      <c r="C6" s="106"/>
      <c r="D6" s="103">
        <v>1</v>
      </c>
      <c r="E6" s="103">
        <v>1</v>
      </c>
      <c r="F6" s="103" t="s">
        <v>124</v>
      </c>
      <c r="G6" s="103" t="s">
        <v>0</v>
      </c>
      <c r="H6" s="103" t="s">
        <v>0</v>
      </c>
      <c r="I6" s="103" t="s">
        <v>0</v>
      </c>
      <c r="J6" s="103" t="s">
        <v>0</v>
      </c>
      <c r="K6" s="103" t="s">
        <v>0</v>
      </c>
      <c r="L6" s="103" t="s">
        <v>0</v>
      </c>
      <c r="N6" s="53"/>
      <c r="O6" s="53"/>
      <c r="P6" s="53"/>
      <c r="Q6" s="53"/>
      <c r="R6" s="53"/>
      <c r="S6" s="53"/>
      <c r="T6" s="53"/>
      <c r="U6" s="53"/>
    </row>
    <row r="7" spans="1:21" ht="24" customHeight="1">
      <c r="A7" s="24"/>
      <c r="B7" s="9" t="s">
        <v>166</v>
      </c>
      <c r="C7" s="106"/>
      <c r="D7" s="103" t="s">
        <v>124</v>
      </c>
      <c r="E7" s="103" t="s">
        <v>124</v>
      </c>
      <c r="F7" s="103" t="s">
        <v>124</v>
      </c>
      <c r="G7" s="103" t="s">
        <v>0</v>
      </c>
      <c r="H7" s="103" t="s">
        <v>0</v>
      </c>
      <c r="I7" s="103" t="s">
        <v>0</v>
      </c>
      <c r="J7" s="103" t="s">
        <v>0</v>
      </c>
      <c r="K7" s="103" t="s">
        <v>0</v>
      </c>
      <c r="L7" s="103" t="s">
        <v>0</v>
      </c>
      <c r="N7" s="53"/>
      <c r="O7" s="53"/>
      <c r="P7" s="53"/>
      <c r="Q7" s="53"/>
      <c r="R7" s="53"/>
      <c r="S7" s="53"/>
      <c r="T7" s="53"/>
      <c r="U7" s="53"/>
    </row>
    <row r="8" spans="1:21" ht="24" customHeight="1">
      <c r="A8" s="24"/>
      <c r="B8" s="9" t="s">
        <v>165</v>
      </c>
      <c r="C8" s="106"/>
      <c r="D8" s="103" t="s">
        <v>124</v>
      </c>
      <c r="E8" s="103" t="s">
        <v>124</v>
      </c>
      <c r="F8" s="103" t="s">
        <v>124</v>
      </c>
      <c r="G8" s="103" t="s">
        <v>0</v>
      </c>
      <c r="H8" s="103" t="s">
        <v>0</v>
      </c>
      <c r="I8" s="103" t="s">
        <v>0</v>
      </c>
      <c r="J8" s="103" t="s">
        <v>0</v>
      </c>
      <c r="K8" s="103" t="s">
        <v>0</v>
      </c>
      <c r="L8" s="103" t="s">
        <v>0</v>
      </c>
      <c r="N8" s="53"/>
      <c r="O8" s="53"/>
      <c r="P8" s="53"/>
      <c r="Q8" s="53"/>
      <c r="R8" s="53"/>
      <c r="S8" s="53"/>
      <c r="T8" s="53"/>
      <c r="U8" s="53"/>
    </row>
    <row r="9" spans="1:21" ht="24" customHeight="1">
      <c r="A9" s="24"/>
      <c r="B9" s="9" t="s">
        <v>164</v>
      </c>
      <c r="C9" s="106"/>
      <c r="D9" s="103" t="s">
        <v>124</v>
      </c>
      <c r="E9" s="103" t="s">
        <v>124</v>
      </c>
      <c r="F9" s="103" t="s">
        <v>124</v>
      </c>
      <c r="G9" s="103" t="s">
        <v>0</v>
      </c>
      <c r="H9" s="103" t="s">
        <v>0</v>
      </c>
      <c r="I9" s="103" t="s">
        <v>0</v>
      </c>
      <c r="J9" s="103" t="s">
        <v>0</v>
      </c>
      <c r="K9" s="103" t="s">
        <v>0</v>
      </c>
      <c r="L9" s="103" t="s">
        <v>0</v>
      </c>
      <c r="N9" s="53"/>
      <c r="O9" s="53"/>
      <c r="P9" s="53"/>
      <c r="Q9" s="53"/>
      <c r="R9" s="53"/>
      <c r="S9" s="53"/>
      <c r="T9" s="53"/>
      <c r="U9" s="53"/>
    </row>
    <row r="10" spans="1:21" ht="24" customHeight="1">
      <c r="A10" s="24"/>
      <c r="B10" s="9" t="s">
        <v>163</v>
      </c>
      <c r="C10" s="106"/>
      <c r="D10" s="103" t="s">
        <v>124</v>
      </c>
      <c r="E10" s="103" t="s">
        <v>124</v>
      </c>
      <c r="F10" s="103" t="s">
        <v>124</v>
      </c>
      <c r="G10" s="103" t="s">
        <v>0</v>
      </c>
      <c r="H10" s="103" t="s">
        <v>0</v>
      </c>
      <c r="I10" s="103" t="s">
        <v>0</v>
      </c>
      <c r="J10" s="2">
        <v>1</v>
      </c>
      <c r="K10" s="2">
        <v>1</v>
      </c>
      <c r="L10" s="103" t="s">
        <v>0</v>
      </c>
      <c r="N10" s="53"/>
      <c r="O10" s="53"/>
      <c r="P10" s="53"/>
      <c r="Q10" s="53"/>
      <c r="R10" s="53"/>
      <c r="S10" s="53"/>
      <c r="T10" s="53"/>
      <c r="U10" s="53"/>
    </row>
    <row r="11" spans="1:21" ht="24" customHeight="1">
      <c r="A11" s="24"/>
      <c r="B11" s="9" t="s">
        <v>162</v>
      </c>
      <c r="C11" s="106"/>
      <c r="D11" s="103" t="s">
        <v>124</v>
      </c>
      <c r="E11" s="103" t="s">
        <v>124</v>
      </c>
      <c r="F11" s="103" t="s">
        <v>124</v>
      </c>
      <c r="G11" s="103" t="s">
        <v>0</v>
      </c>
      <c r="H11" s="103" t="s">
        <v>0</v>
      </c>
      <c r="I11" s="103" t="s">
        <v>0</v>
      </c>
      <c r="J11" s="103" t="s">
        <v>0</v>
      </c>
      <c r="K11" s="103" t="s">
        <v>0</v>
      </c>
      <c r="L11" s="103" t="s">
        <v>0</v>
      </c>
      <c r="N11" s="53"/>
      <c r="O11" s="53"/>
      <c r="P11" s="53"/>
      <c r="Q11" s="53"/>
      <c r="R11" s="53"/>
      <c r="S11" s="53"/>
      <c r="T11" s="53"/>
      <c r="U11" s="53"/>
    </row>
    <row r="12" spans="1:21" ht="24" customHeight="1">
      <c r="A12" s="24"/>
      <c r="B12" s="9" t="s">
        <v>161</v>
      </c>
      <c r="C12" s="106"/>
      <c r="D12" s="103" t="s">
        <v>124</v>
      </c>
      <c r="E12" s="103" t="s">
        <v>124</v>
      </c>
      <c r="F12" s="103" t="s">
        <v>124</v>
      </c>
      <c r="G12" s="103" t="s">
        <v>0</v>
      </c>
      <c r="H12" s="103" t="s">
        <v>0</v>
      </c>
      <c r="I12" s="103" t="s">
        <v>0</v>
      </c>
      <c r="J12" s="103" t="s">
        <v>0</v>
      </c>
      <c r="K12" s="103" t="s">
        <v>0</v>
      </c>
      <c r="L12" s="103" t="s">
        <v>0</v>
      </c>
      <c r="N12" s="53"/>
      <c r="O12" s="53"/>
      <c r="P12" s="53"/>
      <c r="Q12" s="53"/>
      <c r="R12" s="53"/>
      <c r="S12" s="53"/>
      <c r="T12" s="53"/>
      <c r="U12" s="53"/>
    </row>
    <row r="13" spans="1:21" ht="24" customHeight="1">
      <c r="A13" s="24"/>
      <c r="B13" s="9" t="s">
        <v>160</v>
      </c>
      <c r="C13" s="106"/>
      <c r="D13" s="103" t="s">
        <v>124</v>
      </c>
      <c r="E13" s="103" t="s">
        <v>124</v>
      </c>
      <c r="F13" s="103" t="s">
        <v>124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N13" s="53"/>
      <c r="O13" s="53"/>
      <c r="P13" s="53"/>
      <c r="Q13" s="53"/>
      <c r="R13" s="53"/>
      <c r="S13" s="53"/>
      <c r="T13" s="53"/>
      <c r="U13" s="53"/>
    </row>
    <row r="14" spans="1:21" ht="24" customHeight="1">
      <c r="A14" s="24"/>
      <c r="B14" s="9" t="s">
        <v>159</v>
      </c>
      <c r="C14" s="106"/>
      <c r="D14" s="103" t="s">
        <v>124</v>
      </c>
      <c r="E14" s="103" t="s">
        <v>124</v>
      </c>
      <c r="F14" s="103" t="s">
        <v>124</v>
      </c>
      <c r="G14" s="103" t="s">
        <v>0</v>
      </c>
      <c r="H14" s="103" t="s">
        <v>0</v>
      </c>
      <c r="I14" s="103" t="s">
        <v>0</v>
      </c>
      <c r="J14" s="103" t="s">
        <v>0</v>
      </c>
      <c r="K14" s="103" t="s">
        <v>0</v>
      </c>
      <c r="L14" s="103" t="s">
        <v>0</v>
      </c>
      <c r="N14" s="53"/>
      <c r="O14" s="53"/>
      <c r="P14" s="53"/>
      <c r="Q14" s="53"/>
      <c r="R14" s="53"/>
      <c r="S14" s="53"/>
      <c r="T14" s="53"/>
      <c r="U14" s="53"/>
    </row>
    <row r="15" spans="1:21" ht="24" customHeight="1">
      <c r="A15" s="24"/>
      <c r="B15" s="9" t="s">
        <v>158</v>
      </c>
      <c r="C15" s="106"/>
      <c r="D15" s="103" t="s">
        <v>124</v>
      </c>
      <c r="E15" s="103" t="s">
        <v>124</v>
      </c>
      <c r="F15" s="103" t="s">
        <v>124</v>
      </c>
      <c r="G15" s="103" t="s">
        <v>0</v>
      </c>
      <c r="H15" s="103" t="s">
        <v>0</v>
      </c>
      <c r="I15" s="103" t="s">
        <v>0</v>
      </c>
      <c r="J15" s="103" t="s">
        <v>0</v>
      </c>
      <c r="K15" s="103" t="s">
        <v>0</v>
      </c>
      <c r="L15" s="103" t="s">
        <v>0</v>
      </c>
      <c r="N15" s="53"/>
      <c r="O15" s="53"/>
      <c r="P15" s="53"/>
      <c r="Q15" s="53"/>
      <c r="R15" s="53"/>
      <c r="S15" s="53"/>
      <c r="T15" s="53"/>
      <c r="U15" s="53"/>
    </row>
    <row r="16" spans="1:21" ht="24" customHeight="1">
      <c r="A16" s="24"/>
      <c r="B16" s="9" t="s">
        <v>157</v>
      </c>
      <c r="C16" s="106"/>
      <c r="D16" s="103" t="s">
        <v>124</v>
      </c>
      <c r="E16" s="103" t="s">
        <v>124</v>
      </c>
      <c r="F16" s="103" t="s">
        <v>124</v>
      </c>
      <c r="G16" s="103" t="s">
        <v>0</v>
      </c>
      <c r="H16" s="103" t="s">
        <v>0</v>
      </c>
      <c r="I16" s="103" t="s">
        <v>0</v>
      </c>
      <c r="J16" s="103" t="s">
        <v>0</v>
      </c>
      <c r="K16" s="103" t="s">
        <v>0</v>
      </c>
      <c r="L16" s="103" t="s">
        <v>0</v>
      </c>
      <c r="N16" s="53"/>
      <c r="O16" s="53"/>
      <c r="P16" s="53"/>
      <c r="Q16" s="53"/>
      <c r="R16" s="53"/>
      <c r="S16" s="53"/>
      <c r="T16" s="53"/>
      <c r="U16" s="53"/>
    </row>
    <row r="17" spans="1:21" ht="24" customHeight="1">
      <c r="A17" s="24"/>
      <c r="B17" s="9" t="s">
        <v>156</v>
      </c>
      <c r="C17" s="106"/>
      <c r="D17" s="103" t="s">
        <v>124</v>
      </c>
      <c r="E17" s="103" t="s">
        <v>124</v>
      </c>
      <c r="F17" s="103" t="s">
        <v>124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N17" s="53"/>
      <c r="O17" s="53"/>
      <c r="P17" s="53"/>
      <c r="Q17" s="53"/>
      <c r="R17" s="53"/>
      <c r="S17" s="53"/>
      <c r="T17" s="53"/>
      <c r="U17" s="53"/>
    </row>
    <row r="18" spans="1:21" ht="24" customHeight="1">
      <c r="A18" s="24"/>
      <c r="B18" s="9" t="s">
        <v>155</v>
      </c>
      <c r="C18" s="106"/>
      <c r="D18" s="103" t="s">
        <v>124</v>
      </c>
      <c r="E18" s="103" t="s">
        <v>124</v>
      </c>
      <c r="F18" s="103" t="s">
        <v>124</v>
      </c>
      <c r="G18" s="103" t="s">
        <v>0</v>
      </c>
      <c r="H18" s="103" t="s">
        <v>0</v>
      </c>
      <c r="I18" s="103" t="s">
        <v>0</v>
      </c>
      <c r="J18" s="103" t="s">
        <v>0</v>
      </c>
      <c r="K18" s="103" t="s">
        <v>0</v>
      </c>
      <c r="L18" s="103" t="s">
        <v>0</v>
      </c>
      <c r="N18" s="53"/>
      <c r="O18" s="53"/>
      <c r="P18" s="53"/>
      <c r="Q18" s="53"/>
      <c r="R18" s="53"/>
      <c r="S18" s="53"/>
      <c r="T18" s="53"/>
      <c r="U18" s="53"/>
    </row>
    <row r="19" spans="1:21" ht="24" customHeight="1">
      <c r="A19" s="24"/>
      <c r="B19" s="9" t="s">
        <v>138</v>
      </c>
      <c r="C19" s="106"/>
      <c r="D19" s="103" t="s">
        <v>124</v>
      </c>
      <c r="E19" s="103" t="s">
        <v>124</v>
      </c>
      <c r="F19" s="103" t="s">
        <v>124</v>
      </c>
      <c r="G19" s="103" t="s">
        <v>0</v>
      </c>
      <c r="H19" s="103" t="s">
        <v>0</v>
      </c>
      <c r="I19" s="103" t="s">
        <v>0</v>
      </c>
      <c r="J19" s="2">
        <f>K19+L19</f>
        <v>3</v>
      </c>
      <c r="K19" s="2">
        <v>2</v>
      </c>
      <c r="L19" s="2">
        <v>1</v>
      </c>
      <c r="N19" s="53"/>
      <c r="O19" s="53"/>
      <c r="P19" s="53"/>
      <c r="Q19" s="53"/>
      <c r="R19" s="53"/>
      <c r="S19" s="53"/>
      <c r="T19" s="53"/>
      <c r="U19" s="53"/>
    </row>
    <row r="20" spans="1:21" ht="24" customHeight="1">
      <c r="B20" s="17" t="s">
        <v>154</v>
      </c>
      <c r="C20" s="106"/>
      <c r="D20" s="1">
        <v>257</v>
      </c>
      <c r="E20" s="1">
        <v>122</v>
      </c>
      <c r="F20" s="1">
        <v>135</v>
      </c>
      <c r="G20" s="1">
        <f>SUM(H20:I20)</f>
        <v>234</v>
      </c>
      <c r="H20" s="1">
        <f>SUM(H21:H25)</f>
        <v>112</v>
      </c>
      <c r="I20" s="1">
        <f>SUM(I21:I25)</f>
        <v>122</v>
      </c>
      <c r="J20" s="2">
        <f>K20+L20</f>
        <v>210</v>
      </c>
      <c r="K20" s="2">
        <f>SUM(K21:K24)</f>
        <v>97</v>
      </c>
      <c r="L20" s="2">
        <f>SUM(L21:L24)</f>
        <v>113</v>
      </c>
      <c r="N20" s="53"/>
      <c r="O20" s="53"/>
      <c r="P20" s="53"/>
      <c r="Q20" s="53"/>
      <c r="R20" s="53"/>
      <c r="S20" s="53"/>
      <c r="T20" s="53"/>
      <c r="U20" s="53"/>
    </row>
    <row r="21" spans="1:21" ht="24" customHeight="1">
      <c r="B21" s="17" t="s">
        <v>153</v>
      </c>
      <c r="C21" s="106"/>
      <c r="D21" s="1">
        <v>256</v>
      </c>
      <c r="E21" s="1">
        <v>122</v>
      </c>
      <c r="F21" s="1">
        <v>134</v>
      </c>
      <c r="G21" s="1">
        <v>229</v>
      </c>
      <c r="H21" s="1">
        <v>109</v>
      </c>
      <c r="I21" s="1">
        <v>120</v>
      </c>
      <c r="J21" s="2">
        <f>K21+L21</f>
        <v>208</v>
      </c>
      <c r="K21" s="2">
        <v>96</v>
      </c>
      <c r="L21" s="2">
        <v>112</v>
      </c>
      <c r="N21" s="53"/>
      <c r="O21" s="53"/>
      <c r="P21" s="53"/>
      <c r="Q21" s="53"/>
      <c r="R21" s="53"/>
      <c r="S21" s="53"/>
      <c r="T21" s="53"/>
      <c r="U21" s="53"/>
    </row>
    <row r="22" spans="1:21" ht="24" customHeight="1">
      <c r="B22" s="17" t="s">
        <v>152</v>
      </c>
      <c r="C22" s="106"/>
      <c r="D22" s="103" t="s">
        <v>124</v>
      </c>
      <c r="E22" s="103" t="s">
        <v>124</v>
      </c>
      <c r="F22" s="103" t="s">
        <v>124</v>
      </c>
      <c r="G22" s="103" t="s">
        <v>0</v>
      </c>
      <c r="H22" s="103" t="s">
        <v>0</v>
      </c>
      <c r="I22" s="103" t="s">
        <v>0</v>
      </c>
      <c r="J22" s="103" t="s">
        <v>0</v>
      </c>
      <c r="K22" s="103" t="s">
        <v>0</v>
      </c>
      <c r="L22" s="103" t="s">
        <v>0</v>
      </c>
      <c r="N22" s="53"/>
      <c r="O22" s="53"/>
      <c r="P22" s="53"/>
      <c r="Q22" s="53"/>
      <c r="R22" s="53"/>
      <c r="S22" s="53"/>
      <c r="T22" s="53"/>
      <c r="U22" s="53"/>
    </row>
    <row r="23" spans="1:21" ht="24" customHeight="1">
      <c r="B23" s="17" t="s">
        <v>151</v>
      </c>
      <c r="C23" s="106"/>
      <c r="D23" s="103" t="s">
        <v>124</v>
      </c>
      <c r="E23" s="103" t="s">
        <v>124</v>
      </c>
      <c r="F23" s="103" t="s">
        <v>124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N23" s="53"/>
      <c r="O23" s="53"/>
      <c r="P23" s="53"/>
      <c r="Q23" s="53"/>
      <c r="R23" s="53"/>
      <c r="S23" s="53"/>
      <c r="T23" s="53"/>
      <c r="U23" s="53"/>
    </row>
    <row r="24" spans="1:21" ht="24" customHeight="1">
      <c r="B24" s="17" t="s">
        <v>138</v>
      </c>
      <c r="C24" s="106"/>
      <c r="D24" s="103">
        <v>1</v>
      </c>
      <c r="E24" s="103" t="s">
        <v>124</v>
      </c>
      <c r="F24" s="103">
        <v>1</v>
      </c>
      <c r="G24" s="103">
        <v>5</v>
      </c>
      <c r="H24" s="103">
        <v>3</v>
      </c>
      <c r="I24" s="103">
        <v>2</v>
      </c>
      <c r="J24" s="2">
        <f>K24+L24</f>
        <v>2</v>
      </c>
      <c r="K24" s="2">
        <v>1</v>
      </c>
      <c r="L24" s="2">
        <v>1</v>
      </c>
      <c r="N24" s="53"/>
      <c r="O24" s="53"/>
      <c r="P24" s="53"/>
      <c r="Q24" s="53"/>
      <c r="R24" s="53"/>
      <c r="S24" s="53"/>
      <c r="T24" s="53"/>
      <c r="U24" s="53"/>
    </row>
    <row r="25" spans="1:21" ht="30" customHeight="1">
      <c r="A25" s="2"/>
      <c r="B25" s="9" t="s">
        <v>150</v>
      </c>
      <c r="C25" s="115"/>
      <c r="D25" s="103" t="s">
        <v>124</v>
      </c>
      <c r="E25" s="103" t="s">
        <v>124</v>
      </c>
      <c r="F25" s="103" t="s">
        <v>124</v>
      </c>
      <c r="G25" s="103" t="s">
        <v>0</v>
      </c>
      <c r="H25" s="103" t="s">
        <v>0</v>
      </c>
      <c r="I25" s="103" t="s">
        <v>0</v>
      </c>
      <c r="J25" s="103" t="s">
        <v>0</v>
      </c>
      <c r="K25" s="103" t="s">
        <v>0</v>
      </c>
      <c r="L25" s="103" t="s">
        <v>0</v>
      </c>
      <c r="N25" s="53"/>
      <c r="O25" s="53"/>
      <c r="P25" s="53"/>
      <c r="Q25" s="53"/>
      <c r="R25" s="53"/>
      <c r="S25" s="53"/>
      <c r="T25" s="53"/>
      <c r="U25" s="53"/>
    </row>
    <row r="26" spans="1:21" ht="24" customHeight="1" thickBot="1">
      <c r="A26" s="19"/>
      <c r="B26" s="114"/>
      <c r="C26" s="113"/>
      <c r="F26" s="19"/>
      <c r="G26" s="71"/>
      <c r="H26" s="71"/>
      <c r="I26" s="71"/>
      <c r="L26" s="19"/>
      <c r="N26" s="53"/>
      <c r="O26" s="53"/>
      <c r="P26" s="53"/>
      <c r="Q26" s="53"/>
      <c r="R26" s="53"/>
      <c r="S26" s="53"/>
      <c r="T26" s="53"/>
      <c r="U26" s="53"/>
    </row>
    <row r="27" spans="1:21" ht="24" customHeight="1">
      <c r="D27" s="102"/>
      <c r="E27" s="102"/>
      <c r="G27" s="102"/>
      <c r="H27" s="102"/>
      <c r="I27" s="404" t="s">
        <v>149</v>
      </c>
      <c r="J27" s="404"/>
      <c r="K27" s="404"/>
      <c r="L27" s="404"/>
    </row>
  </sheetData>
  <mergeCells count="6">
    <mergeCell ref="J2:L2"/>
    <mergeCell ref="K1:L1"/>
    <mergeCell ref="B2:B3"/>
    <mergeCell ref="G2:I2"/>
    <mergeCell ref="I27:L27"/>
    <mergeCell ref="D2:F2"/>
  </mergeCells>
  <phoneticPr fontId="2"/>
  <pageMargins left="0.78740157480314965" right="0.78740157480314965" top="0.98425196850393704" bottom="0.98425196850393704" header="0.51181102362204722" footer="0.51181102362204722"/>
  <pageSetup paperSize="9" scale="94" orientation="portrait" horizontalDpi="300" verticalDpi="300" r:id="rId1"/>
  <headerFooter alignWithMargins="0">
    <oddFooter>&amp;C&amp;"ＭＳ Ｐ明朝,標準"－７２－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7941-5BA9-445B-8BE9-8CE2A609F267}">
  <dimension ref="A1:S53"/>
  <sheetViews>
    <sheetView view="pageBreakPreview" zoomScaleNormal="100" zoomScaleSheetLayoutView="100" workbookViewId="0"/>
  </sheetViews>
  <sheetFormatPr defaultRowHeight="21.95" customHeight="1"/>
  <cols>
    <col min="1" max="1" width="2.625" style="1" customWidth="1"/>
    <col min="2" max="5" width="4.125" style="1" customWidth="1"/>
    <col min="6" max="6" width="2.625" style="1" customWidth="1"/>
    <col min="7" max="18" width="5.125" style="1" customWidth="1"/>
    <col min="19" max="16384" width="9" style="1"/>
  </cols>
  <sheetData>
    <row r="1" spans="1:18" s="8" customFormat="1" ht="24" customHeight="1" thickBot="1">
      <c r="A1" s="12" t="s">
        <v>199</v>
      </c>
      <c r="B1" s="12"/>
      <c r="C1" s="12"/>
      <c r="D1" s="12"/>
      <c r="E1" s="12"/>
      <c r="F1" s="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451" t="s">
        <v>198</v>
      </c>
      <c r="R1" s="451"/>
    </row>
    <row r="2" spans="1:18" ht="21.95" customHeight="1">
      <c r="A2" s="102"/>
      <c r="B2" s="404" t="s">
        <v>197</v>
      </c>
      <c r="C2" s="404"/>
      <c r="D2" s="404"/>
      <c r="E2" s="404"/>
      <c r="F2" s="128"/>
      <c r="G2" s="406" t="s">
        <v>196</v>
      </c>
      <c r="H2" s="407"/>
      <c r="I2" s="407"/>
      <c r="J2" s="407"/>
      <c r="K2" s="407"/>
      <c r="L2" s="407"/>
      <c r="M2" s="407"/>
      <c r="N2" s="407"/>
      <c r="O2" s="406" t="s">
        <v>195</v>
      </c>
      <c r="P2" s="407"/>
      <c r="Q2" s="407"/>
      <c r="R2" s="407"/>
    </row>
    <row r="3" spans="1:18" ht="21.95" customHeight="1">
      <c r="A3" s="2"/>
      <c r="B3" s="428"/>
      <c r="C3" s="428"/>
      <c r="D3" s="428"/>
      <c r="E3" s="428"/>
      <c r="F3" s="6"/>
      <c r="G3" s="400" t="s">
        <v>7</v>
      </c>
      <c r="H3" s="402"/>
      <c r="I3" s="400" t="s">
        <v>192</v>
      </c>
      <c r="J3" s="402"/>
      <c r="K3" s="400" t="s">
        <v>194</v>
      </c>
      <c r="L3" s="402"/>
      <c r="M3" s="456" t="s">
        <v>193</v>
      </c>
      <c r="N3" s="457"/>
      <c r="O3" s="400" t="s">
        <v>7</v>
      </c>
      <c r="P3" s="402"/>
      <c r="Q3" s="400" t="s">
        <v>192</v>
      </c>
      <c r="R3" s="401"/>
    </row>
    <row r="4" spans="1:18" ht="21.95" customHeight="1">
      <c r="A4" s="60"/>
      <c r="B4" s="425"/>
      <c r="C4" s="425"/>
      <c r="D4" s="425"/>
      <c r="E4" s="425"/>
      <c r="F4" s="59"/>
      <c r="G4" s="29" t="s">
        <v>6</v>
      </c>
      <c r="H4" s="33" t="s">
        <v>32</v>
      </c>
      <c r="I4" s="33" t="s">
        <v>33</v>
      </c>
      <c r="J4" s="33" t="s">
        <v>32</v>
      </c>
      <c r="K4" s="33" t="s">
        <v>33</v>
      </c>
      <c r="L4" s="33" t="s">
        <v>32</v>
      </c>
      <c r="M4" s="33" t="s">
        <v>33</v>
      </c>
      <c r="N4" s="33" t="s">
        <v>32</v>
      </c>
      <c r="O4" s="33" t="s">
        <v>6</v>
      </c>
      <c r="P4" s="33" t="s">
        <v>32</v>
      </c>
      <c r="Q4" s="33" t="s">
        <v>33</v>
      </c>
      <c r="R4" s="84" t="s">
        <v>32</v>
      </c>
    </row>
    <row r="5" spans="1:18" ht="23.1" customHeight="1">
      <c r="A5" s="460" t="s">
        <v>191</v>
      </c>
      <c r="B5" s="461"/>
      <c r="C5" s="461"/>
      <c r="D5" s="461"/>
      <c r="E5" s="461"/>
      <c r="F5" s="2"/>
      <c r="G5" s="105">
        <f t="shared" ref="G5:R5" si="0">G6+G21</f>
        <v>32</v>
      </c>
      <c r="H5" s="127">
        <f t="shared" si="0"/>
        <v>39</v>
      </c>
      <c r="I5" s="127">
        <f t="shared" si="0"/>
        <v>21</v>
      </c>
      <c r="J5" s="127">
        <f t="shared" si="0"/>
        <v>33</v>
      </c>
      <c r="K5" s="127">
        <f t="shared" si="0"/>
        <v>0</v>
      </c>
      <c r="L5" s="127">
        <f t="shared" si="0"/>
        <v>0</v>
      </c>
      <c r="M5" s="127">
        <f t="shared" si="0"/>
        <v>11</v>
      </c>
      <c r="N5" s="127">
        <f t="shared" si="0"/>
        <v>6</v>
      </c>
      <c r="O5" s="127">
        <f t="shared" si="0"/>
        <v>0</v>
      </c>
      <c r="P5" s="127">
        <f t="shared" si="0"/>
        <v>0</v>
      </c>
      <c r="Q5" s="127">
        <f t="shared" si="0"/>
        <v>2</v>
      </c>
      <c r="R5" s="127">
        <f t="shared" si="0"/>
        <v>3</v>
      </c>
    </row>
    <row r="6" spans="1:18" ht="23.1" customHeight="1">
      <c r="A6" s="2"/>
      <c r="B6" s="454" t="s">
        <v>190</v>
      </c>
      <c r="C6" s="454"/>
      <c r="D6" s="454"/>
      <c r="E6" s="454"/>
      <c r="F6" s="2"/>
      <c r="G6" s="105">
        <f t="shared" ref="G6:R6" si="1">SUM(G7:G20)</f>
        <v>13</v>
      </c>
      <c r="H6" s="104">
        <f t="shared" si="1"/>
        <v>13</v>
      </c>
      <c r="I6" s="104">
        <f t="shared" si="1"/>
        <v>5</v>
      </c>
      <c r="J6" s="104">
        <f t="shared" si="1"/>
        <v>9</v>
      </c>
      <c r="K6" s="104">
        <f t="shared" si="1"/>
        <v>0</v>
      </c>
      <c r="L6" s="104">
        <f t="shared" si="1"/>
        <v>0</v>
      </c>
      <c r="M6" s="104">
        <f t="shared" si="1"/>
        <v>8</v>
      </c>
      <c r="N6" s="104">
        <f t="shared" si="1"/>
        <v>4</v>
      </c>
      <c r="O6" s="104">
        <f t="shared" si="1"/>
        <v>0</v>
      </c>
      <c r="P6" s="104">
        <f t="shared" si="1"/>
        <v>0</v>
      </c>
      <c r="Q6" s="104">
        <f t="shared" si="1"/>
        <v>1</v>
      </c>
      <c r="R6" s="104">
        <f t="shared" si="1"/>
        <v>2</v>
      </c>
    </row>
    <row r="7" spans="1:18" ht="23.1" customHeight="1">
      <c r="A7" s="104"/>
      <c r="B7" s="454" t="s">
        <v>167</v>
      </c>
      <c r="C7" s="454"/>
      <c r="D7" s="454"/>
      <c r="E7" s="455"/>
      <c r="F7" s="125"/>
      <c r="G7" s="48" t="s">
        <v>0</v>
      </c>
      <c r="H7" s="48" t="s">
        <v>0</v>
      </c>
      <c r="I7" s="48" t="s">
        <v>0</v>
      </c>
      <c r="J7" s="48" t="s">
        <v>0</v>
      </c>
      <c r="K7" s="48" t="s">
        <v>0</v>
      </c>
      <c r="L7" s="48" t="s">
        <v>0</v>
      </c>
      <c r="M7" s="48" t="s">
        <v>0</v>
      </c>
      <c r="N7" s="48" t="s">
        <v>0</v>
      </c>
      <c r="O7" s="48" t="s">
        <v>0</v>
      </c>
      <c r="P7" s="48" t="s">
        <v>0</v>
      </c>
      <c r="Q7" s="48" t="s">
        <v>0</v>
      </c>
      <c r="R7" s="48" t="s">
        <v>0</v>
      </c>
    </row>
    <row r="8" spans="1:18" ht="23.1" customHeight="1">
      <c r="A8" s="104"/>
      <c r="B8" s="454" t="s">
        <v>166</v>
      </c>
      <c r="C8" s="454"/>
      <c r="D8" s="454"/>
      <c r="E8" s="455"/>
      <c r="F8" s="125"/>
      <c r="G8" s="48" t="s">
        <v>0</v>
      </c>
      <c r="H8" s="48" t="s">
        <v>0</v>
      </c>
      <c r="I8" s="48" t="s">
        <v>0</v>
      </c>
      <c r="J8" s="48" t="s">
        <v>0</v>
      </c>
      <c r="K8" s="48" t="s">
        <v>0</v>
      </c>
      <c r="L8" s="48" t="s">
        <v>0</v>
      </c>
      <c r="M8" s="48" t="s">
        <v>0</v>
      </c>
      <c r="N8" s="48" t="s">
        <v>0</v>
      </c>
      <c r="O8" s="48" t="s">
        <v>0</v>
      </c>
      <c r="P8" s="48" t="s">
        <v>0</v>
      </c>
      <c r="Q8" s="48" t="s">
        <v>0</v>
      </c>
      <c r="R8" s="48" t="s">
        <v>0</v>
      </c>
    </row>
    <row r="9" spans="1:18" ht="23.1" customHeight="1">
      <c r="A9" s="104"/>
      <c r="B9" s="454" t="s">
        <v>165</v>
      </c>
      <c r="C9" s="454"/>
      <c r="D9" s="454"/>
      <c r="E9" s="455"/>
      <c r="F9" s="125"/>
      <c r="G9" s="48" t="s">
        <v>0</v>
      </c>
      <c r="H9" s="48" t="s">
        <v>0</v>
      </c>
      <c r="I9" s="48" t="s">
        <v>0</v>
      </c>
      <c r="J9" s="48" t="s">
        <v>0</v>
      </c>
      <c r="K9" s="48" t="s">
        <v>0</v>
      </c>
      <c r="L9" s="48" t="s">
        <v>0</v>
      </c>
      <c r="M9" s="48" t="s">
        <v>0</v>
      </c>
      <c r="N9" s="48" t="s">
        <v>0</v>
      </c>
      <c r="O9" s="48" t="s">
        <v>0</v>
      </c>
      <c r="P9" s="48" t="s">
        <v>0</v>
      </c>
      <c r="Q9" s="48" t="s">
        <v>0</v>
      </c>
      <c r="R9" s="48" t="s">
        <v>0</v>
      </c>
    </row>
    <row r="10" spans="1:18" ht="23.1" customHeight="1">
      <c r="A10" s="104"/>
      <c r="B10" s="454" t="s">
        <v>189</v>
      </c>
      <c r="C10" s="454"/>
      <c r="D10" s="454"/>
      <c r="E10" s="455"/>
      <c r="F10" s="125"/>
      <c r="G10" s="48" t="s">
        <v>0</v>
      </c>
      <c r="H10" s="48" t="s">
        <v>0</v>
      </c>
      <c r="I10" s="48" t="s">
        <v>0</v>
      </c>
      <c r="J10" s="48" t="s">
        <v>0</v>
      </c>
      <c r="K10" s="48" t="s">
        <v>0</v>
      </c>
      <c r="L10" s="48" t="s">
        <v>0</v>
      </c>
      <c r="M10" s="48" t="s">
        <v>0</v>
      </c>
      <c r="N10" s="48" t="s">
        <v>0</v>
      </c>
      <c r="O10" s="48" t="s">
        <v>0</v>
      </c>
      <c r="P10" s="48" t="s">
        <v>0</v>
      </c>
      <c r="Q10" s="48" t="s">
        <v>0</v>
      </c>
      <c r="R10" s="48" t="s">
        <v>0</v>
      </c>
    </row>
    <row r="11" spans="1:18" ht="23.1" customHeight="1">
      <c r="A11" s="104"/>
      <c r="B11" s="454" t="s">
        <v>188</v>
      </c>
      <c r="C11" s="454"/>
      <c r="D11" s="454"/>
      <c r="E11" s="455"/>
      <c r="F11" s="125"/>
      <c r="G11" s="48">
        <f>SUM(I11,K11,M11)</f>
        <v>3</v>
      </c>
      <c r="H11" s="48">
        <f>SUM(J11,L11,N11,)</f>
        <v>1</v>
      </c>
      <c r="I11" s="104">
        <v>2</v>
      </c>
      <c r="J11" s="48" t="s">
        <v>0</v>
      </c>
      <c r="K11" s="48" t="s">
        <v>0</v>
      </c>
      <c r="L11" s="48" t="s">
        <v>0</v>
      </c>
      <c r="M11" s="104">
        <v>1</v>
      </c>
      <c r="N11" s="104">
        <v>1</v>
      </c>
      <c r="O11" s="48" t="s">
        <v>0</v>
      </c>
      <c r="P11" s="48" t="s">
        <v>0</v>
      </c>
      <c r="Q11" s="48" t="s">
        <v>0</v>
      </c>
      <c r="R11" s="48" t="s">
        <v>0</v>
      </c>
    </row>
    <row r="12" spans="1:18" ht="23.1" customHeight="1">
      <c r="A12" s="104"/>
      <c r="B12" s="454" t="s">
        <v>187</v>
      </c>
      <c r="C12" s="454"/>
      <c r="D12" s="454"/>
      <c r="E12" s="455"/>
      <c r="F12" s="125"/>
      <c r="G12" s="48">
        <f>SUM(I12,K12,M12)</f>
        <v>5</v>
      </c>
      <c r="H12" s="48">
        <f>SUM(J12,L12,N12,)</f>
        <v>5</v>
      </c>
      <c r="I12" s="48" t="s">
        <v>0</v>
      </c>
      <c r="J12" s="48">
        <v>3</v>
      </c>
      <c r="K12" s="48" t="s">
        <v>0</v>
      </c>
      <c r="L12" s="48" t="s">
        <v>0</v>
      </c>
      <c r="M12" s="48">
        <v>5</v>
      </c>
      <c r="N12" s="48">
        <v>2</v>
      </c>
      <c r="O12" s="48" t="s">
        <v>0</v>
      </c>
      <c r="P12" s="48" t="s">
        <v>0</v>
      </c>
      <c r="Q12" s="104">
        <v>1</v>
      </c>
      <c r="R12" s="104">
        <v>1</v>
      </c>
    </row>
    <row r="13" spans="1:18" ht="23.1" customHeight="1">
      <c r="A13" s="104"/>
      <c r="B13" s="454" t="s">
        <v>161</v>
      </c>
      <c r="C13" s="454"/>
      <c r="D13" s="454"/>
      <c r="E13" s="455"/>
      <c r="F13" s="125"/>
      <c r="G13" s="48">
        <f>SUM(I13,K13,M13)</f>
        <v>1</v>
      </c>
      <c r="H13" s="48">
        <f>SUM(J13,L13,N13,)</f>
        <v>1</v>
      </c>
      <c r="I13" s="48" t="s">
        <v>0</v>
      </c>
      <c r="J13" s="126">
        <v>1</v>
      </c>
      <c r="K13" s="48" t="s">
        <v>0</v>
      </c>
      <c r="L13" s="48" t="s">
        <v>0</v>
      </c>
      <c r="M13" s="126">
        <v>1</v>
      </c>
      <c r="N13" s="48" t="s">
        <v>0</v>
      </c>
      <c r="O13" s="48" t="s">
        <v>0</v>
      </c>
      <c r="P13" s="48" t="s">
        <v>0</v>
      </c>
      <c r="Q13" s="48" t="s">
        <v>0</v>
      </c>
      <c r="R13" s="104">
        <v>1</v>
      </c>
    </row>
    <row r="14" spans="1:18" ht="23.1" customHeight="1">
      <c r="A14" s="104"/>
      <c r="B14" s="454" t="s">
        <v>160</v>
      </c>
      <c r="C14" s="454"/>
      <c r="D14" s="454"/>
      <c r="E14" s="455"/>
      <c r="F14" s="125"/>
      <c r="G14" s="48" t="s">
        <v>0</v>
      </c>
      <c r="H14" s="48">
        <f>SUM(J14,L14,N14,)</f>
        <v>1</v>
      </c>
      <c r="I14" s="48" t="s">
        <v>0</v>
      </c>
      <c r="J14" s="126">
        <v>1</v>
      </c>
      <c r="K14" s="48" t="s">
        <v>0</v>
      </c>
      <c r="L14" s="48" t="s">
        <v>0</v>
      </c>
      <c r="M14" s="48" t="s">
        <v>0</v>
      </c>
      <c r="N14" s="48" t="s">
        <v>0</v>
      </c>
      <c r="O14" s="48" t="s">
        <v>0</v>
      </c>
      <c r="P14" s="48" t="s">
        <v>0</v>
      </c>
      <c r="Q14" s="48" t="s">
        <v>0</v>
      </c>
      <c r="R14" s="48" t="s">
        <v>0</v>
      </c>
    </row>
    <row r="15" spans="1:18" ht="23.1" customHeight="1">
      <c r="A15" s="104"/>
      <c r="B15" s="454" t="s">
        <v>159</v>
      </c>
      <c r="C15" s="454"/>
      <c r="D15" s="454"/>
      <c r="E15" s="455"/>
      <c r="F15" s="125"/>
      <c r="G15" s="48" t="s">
        <v>0</v>
      </c>
      <c r="H15" s="48" t="s">
        <v>0</v>
      </c>
      <c r="I15" s="48" t="s">
        <v>0</v>
      </c>
      <c r="J15" s="126"/>
      <c r="K15" s="48" t="s">
        <v>0</v>
      </c>
      <c r="L15" s="48" t="s">
        <v>0</v>
      </c>
      <c r="M15" s="48" t="s">
        <v>0</v>
      </c>
      <c r="N15" s="48" t="s">
        <v>0</v>
      </c>
      <c r="O15" s="48" t="s">
        <v>0</v>
      </c>
      <c r="P15" s="48" t="s">
        <v>0</v>
      </c>
      <c r="Q15" s="48" t="s">
        <v>0</v>
      </c>
      <c r="R15" s="48" t="s">
        <v>0</v>
      </c>
    </row>
    <row r="16" spans="1:18" ht="23.1" customHeight="1">
      <c r="A16" s="104"/>
      <c r="B16" s="454" t="s">
        <v>186</v>
      </c>
      <c r="C16" s="454"/>
      <c r="D16" s="454"/>
      <c r="E16" s="455"/>
      <c r="F16" s="125"/>
      <c r="G16" s="48">
        <f>SUM(I16,K16,M16)</f>
        <v>0</v>
      </c>
      <c r="H16" s="48">
        <f>SUM(J16,L16,N16,)</f>
        <v>1</v>
      </c>
      <c r="I16" s="48" t="s">
        <v>0</v>
      </c>
      <c r="J16" s="126">
        <v>1</v>
      </c>
      <c r="K16" s="48" t="s">
        <v>0</v>
      </c>
      <c r="L16" s="48" t="s">
        <v>0</v>
      </c>
      <c r="M16" s="48" t="s">
        <v>0</v>
      </c>
      <c r="N16" s="48" t="s">
        <v>0</v>
      </c>
      <c r="O16" s="48" t="s">
        <v>0</v>
      </c>
      <c r="P16" s="48" t="s">
        <v>0</v>
      </c>
      <c r="Q16" s="48" t="s">
        <v>0</v>
      </c>
      <c r="R16" s="48" t="s">
        <v>0</v>
      </c>
    </row>
    <row r="17" spans="1:19" ht="23.1" customHeight="1">
      <c r="A17" s="104"/>
      <c r="B17" s="454" t="s">
        <v>157</v>
      </c>
      <c r="C17" s="454"/>
      <c r="D17" s="454"/>
      <c r="E17" s="455"/>
      <c r="F17" s="125"/>
      <c r="G17" s="48" t="s">
        <v>0</v>
      </c>
      <c r="H17" s="48" t="s">
        <v>0</v>
      </c>
      <c r="I17" s="48" t="s">
        <v>0</v>
      </c>
      <c r="J17" s="48" t="s">
        <v>0</v>
      </c>
      <c r="K17" s="48" t="s">
        <v>0</v>
      </c>
      <c r="L17" s="48" t="s">
        <v>0</v>
      </c>
      <c r="M17" s="48" t="s">
        <v>0</v>
      </c>
      <c r="N17" s="48" t="s">
        <v>0</v>
      </c>
      <c r="O17" s="48" t="s">
        <v>0</v>
      </c>
      <c r="P17" s="48" t="s">
        <v>0</v>
      </c>
      <c r="Q17" s="48" t="s">
        <v>0</v>
      </c>
      <c r="R17" s="48" t="s">
        <v>0</v>
      </c>
    </row>
    <row r="18" spans="1:19" ht="23.1" customHeight="1">
      <c r="A18" s="104"/>
      <c r="B18" s="454" t="s">
        <v>185</v>
      </c>
      <c r="C18" s="454"/>
      <c r="D18" s="454"/>
      <c r="E18" s="455"/>
      <c r="F18" s="125"/>
      <c r="G18" s="48">
        <f>SUM(I18,K18,M18)</f>
        <v>2</v>
      </c>
      <c r="H18" s="48">
        <f>SUM(J18,L18,N18,)</f>
        <v>3</v>
      </c>
      <c r="I18" s="126">
        <v>2</v>
      </c>
      <c r="J18" s="126">
        <v>2</v>
      </c>
      <c r="K18" s="48" t="s">
        <v>0</v>
      </c>
      <c r="L18" s="48" t="s">
        <v>0</v>
      </c>
      <c r="M18" s="48" t="s">
        <v>0</v>
      </c>
      <c r="N18" s="126">
        <v>1</v>
      </c>
      <c r="O18" s="48" t="s">
        <v>0</v>
      </c>
      <c r="P18" s="48" t="s">
        <v>0</v>
      </c>
      <c r="Q18" s="48" t="s">
        <v>0</v>
      </c>
      <c r="R18" s="48" t="s">
        <v>0</v>
      </c>
      <c r="S18" s="43"/>
    </row>
    <row r="19" spans="1:19" ht="23.1" customHeight="1">
      <c r="A19" s="104"/>
      <c r="B19" s="454" t="s">
        <v>184</v>
      </c>
      <c r="C19" s="454"/>
      <c r="D19" s="454"/>
      <c r="E19" s="455"/>
      <c r="F19" s="125"/>
      <c r="G19" s="48">
        <f>SUM(I19,K19,M19)</f>
        <v>1</v>
      </c>
      <c r="H19" s="48" t="s">
        <v>0</v>
      </c>
      <c r="I19" s="48" t="s">
        <v>0</v>
      </c>
      <c r="J19" s="48" t="s">
        <v>0</v>
      </c>
      <c r="K19" s="48" t="s">
        <v>0</v>
      </c>
      <c r="L19" s="48" t="s">
        <v>0</v>
      </c>
      <c r="M19" s="126">
        <v>1</v>
      </c>
      <c r="N19" s="48" t="s">
        <v>0</v>
      </c>
      <c r="O19" s="48" t="s">
        <v>0</v>
      </c>
      <c r="P19" s="48" t="s">
        <v>0</v>
      </c>
      <c r="Q19" s="48" t="s">
        <v>0</v>
      </c>
      <c r="R19" s="48" t="s">
        <v>0</v>
      </c>
      <c r="S19" s="43"/>
    </row>
    <row r="20" spans="1:19" ht="23.1" customHeight="1">
      <c r="A20" s="104"/>
      <c r="B20" s="454" t="s">
        <v>177</v>
      </c>
      <c r="C20" s="454"/>
      <c r="D20" s="454"/>
      <c r="E20" s="455"/>
      <c r="F20" s="125"/>
      <c r="G20" s="48">
        <f>SUM(I20,K20,M20)</f>
        <v>1</v>
      </c>
      <c r="H20" s="48">
        <f>SUM(J20,L20,N20,)</f>
        <v>1</v>
      </c>
      <c r="I20" s="126">
        <v>1</v>
      </c>
      <c r="J20" s="126">
        <v>1</v>
      </c>
      <c r="K20" s="48" t="s">
        <v>0</v>
      </c>
      <c r="L20" s="48" t="s">
        <v>0</v>
      </c>
      <c r="M20" s="48" t="s">
        <v>0</v>
      </c>
      <c r="N20" s="48" t="s">
        <v>0</v>
      </c>
      <c r="O20" s="48" t="s">
        <v>0</v>
      </c>
      <c r="P20" s="48" t="s">
        <v>0</v>
      </c>
      <c r="Q20" s="48" t="s">
        <v>0</v>
      </c>
      <c r="R20" s="48" t="s">
        <v>0</v>
      </c>
      <c r="S20" s="43"/>
    </row>
    <row r="21" spans="1:19" ht="23.1" customHeight="1">
      <c r="B21" s="454" t="s">
        <v>183</v>
      </c>
      <c r="C21" s="454"/>
      <c r="D21" s="454"/>
      <c r="E21" s="454"/>
      <c r="F21" s="106"/>
      <c r="G21" s="48">
        <f t="shared" ref="G21:R21" si="2">SUM(G22:G27)</f>
        <v>19</v>
      </c>
      <c r="H21" s="48">
        <f t="shared" si="2"/>
        <v>26</v>
      </c>
      <c r="I21" s="48">
        <f t="shared" si="2"/>
        <v>16</v>
      </c>
      <c r="J21" s="48">
        <f t="shared" si="2"/>
        <v>24</v>
      </c>
      <c r="K21" s="48">
        <f t="shared" si="2"/>
        <v>0</v>
      </c>
      <c r="L21" s="48">
        <f t="shared" si="2"/>
        <v>0</v>
      </c>
      <c r="M21" s="48">
        <f t="shared" si="2"/>
        <v>3</v>
      </c>
      <c r="N21" s="48">
        <f t="shared" si="2"/>
        <v>2</v>
      </c>
      <c r="O21" s="48">
        <f t="shared" si="2"/>
        <v>0</v>
      </c>
      <c r="P21" s="48">
        <f t="shared" si="2"/>
        <v>0</v>
      </c>
      <c r="Q21" s="48">
        <f t="shared" si="2"/>
        <v>1</v>
      </c>
      <c r="R21" s="48">
        <f t="shared" si="2"/>
        <v>1</v>
      </c>
      <c r="S21" s="43"/>
    </row>
    <row r="22" spans="1:19" ht="23.1" customHeight="1">
      <c r="A22" s="104"/>
      <c r="B22" s="454" t="s">
        <v>182</v>
      </c>
      <c r="C22" s="454"/>
      <c r="D22" s="454"/>
      <c r="E22" s="455"/>
      <c r="F22" s="125"/>
      <c r="G22" s="48">
        <f>SUM(I22,K22,M22)</f>
        <v>12</v>
      </c>
      <c r="H22" s="48">
        <f>SUM(J22,L22,N22,)</f>
        <v>11</v>
      </c>
      <c r="I22" s="48">
        <v>11</v>
      </c>
      <c r="J22" s="48">
        <v>9</v>
      </c>
      <c r="K22" s="48" t="s">
        <v>0</v>
      </c>
      <c r="L22" s="48" t="s">
        <v>0</v>
      </c>
      <c r="M22" s="48">
        <v>1</v>
      </c>
      <c r="N22" s="48">
        <v>2</v>
      </c>
      <c r="O22" s="48" t="s">
        <v>0</v>
      </c>
      <c r="P22" s="48" t="s">
        <v>0</v>
      </c>
      <c r="Q22" s="48" t="s">
        <v>0</v>
      </c>
      <c r="R22" s="48" t="s">
        <v>0</v>
      </c>
      <c r="S22" s="43"/>
    </row>
    <row r="23" spans="1:19" ht="23.1" customHeight="1">
      <c r="A23" s="104"/>
      <c r="B23" s="454" t="s">
        <v>181</v>
      </c>
      <c r="C23" s="454"/>
      <c r="D23" s="454"/>
      <c r="E23" s="455"/>
      <c r="F23" s="125"/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8" t="s">
        <v>0</v>
      </c>
      <c r="N23" s="48" t="s">
        <v>0</v>
      </c>
      <c r="O23" s="48" t="s">
        <v>0</v>
      </c>
      <c r="P23" s="48" t="s">
        <v>0</v>
      </c>
      <c r="Q23" s="48" t="s">
        <v>0</v>
      </c>
      <c r="R23" s="48" t="s">
        <v>0</v>
      </c>
    </row>
    <row r="24" spans="1:19" ht="23.1" customHeight="1">
      <c r="A24" s="104"/>
      <c r="B24" s="454" t="s">
        <v>180</v>
      </c>
      <c r="C24" s="454"/>
      <c r="D24" s="454"/>
      <c r="E24" s="455"/>
      <c r="F24" s="125"/>
      <c r="G24" s="48" t="s">
        <v>0</v>
      </c>
      <c r="H24" s="48" t="s">
        <v>0</v>
      </c>
      <c r="I24" s="48" t="s">
        <v>0</v>
      </c>
      <c r="J24" s="48" t="s">
        <v>0</v>
      </c>
      <c r="K24" s="48" t="s">
        <v>0</v>
      </c>
      <c r="L24" s="48" t="s">
        <v>0</v>
      </c>
      <c r="M24" s="48" t="s">
        <v>0</v>
      </c>
      <c r="N24" s="48" t="s">
        <v>0</v>
      </c>
      <c r="O24" s="48" t="s">
        <v>0</v>
      </c>
      <c r="P24" s="48" t="s">
        <v>0</v>
      </c>
      <c r="Q24" s="48" t="s">
        <v>0</v>
      </c>
      <c r="R24" s="48" t="s">
        <v>0</v>
      </c>
    </row>
    <row r="25" spans="1:19" ht="23.1" customHeight="1">
      <c r="A25" s="104"/>
      <c r="B25" s="454" t="s">
        <v>179</v>
      </c>
      <c r="C25" s="454"/>
      <c r="D25" s="454"/>
      <c r="E25" s="455"/>
      <c r="F25" s="125"/>
      <c r="G25" s="48" t="s">
        <v>0</v>
      </c>
      <c r="H25" s="48" t="s">
        <v>0</v>
      </c>
      <c r="I25" s="48" t="s">
        <v>0</v>
      </c>
      <c r="J25" s="48" t="s">
        <v>0</v>
      </c>
      <c r="K25" s="48" t="s">
        <v>0</v>
      </c>
      <c r="L25" s="48" t="s">
        <v>0</v>
      </c>
      <c r="M25" s="48" t="s">
        <v>0</v>
      </c>
      <c r="N25" s="48" t="s">
        <v>0</v>
      </c>
      <c r="O25" s="48" t="s">
        <v>0</v>
      </c>
      <c r="P25" s="48" t="s">
        <v>0</v>
      </c>
      <c r="Q25" s="48" t="s">
        <v>0</v>
      </c>
      <c r="R25" s="48" t="s">
        <v>0</v>
      </c>
    </row>
    <row r="26" spans="1:19" ht="23.1" customHeight="1">
      <c r="A26" s="104"/>
      <c r="B26" s="454" t="s">
        <v>178</v>
      </c>
      <c r="C26" s="454"/>
      <c r="D26" s="454"/>
      <c r="E26" s="455"/>
      <c r="F26" s="125"/>
      <c r="G26" s="48">
        <f>SUM(I26,K26,M26)</f>
        <v>7</v>
      </c>
      <c r="H26" s="48">
        <f>SUM(J26,L26,N26,)</f>
        <v>15</v>
      </c>
      <c r="I26" s="126">
        <v>5</v>
      </c>
      <c r="J26" s="126">
        <v>15</v>
      </c>
      <c r="K26" s="48" t="s">
        <v>0</v>
      </c>
      <c r="L26" s="48" t="s">
        <v>0</v>
      </c>
      <c r="M26" s="126">
        <v>2</v>
      </c>
      <c r="N26" s="48" t="s">
        <v>0</v>
      </c>
      <c r="O26" s="48" t="s">
        <v>0</v>
      </c>
      <c r="P26" s="48" t="s">
        <v>0</v>
      </c>
      <c r="Q26" s="126">
        <v>1</v>
      </c>
      <c r="R26" s="126">
        <v>1</v>
      </c>
    </row>
    <row r="27" spans="1:19" ht="23.1" customHeight="1">
      <c r="A27" s="104"/>
      <c r="B27" s="454" t="s">
        <v>177</v>
      </c>
      <c r="C27" s="454"/>
      <c r="D27" s="454"/>
      <c r="E27" s="455"/>
      <c r="F27" s="125"/>
      <c r="G27" s="48" t="s">
        <v>0</v>
      </c>
      <c r="H27" s="48" t="s">
        <v>0</v>
      </c>
      <c r="I27" s="48" t="s">
        <v>0</v>
      </c>
      <c r="J27" s="48" t="s">
        <v>0</v>
      </c>
      <c r="K27" s="48" t="s">
        <v>0</v>
      </c>
      <c r="L27" s="48" t="s">
        <v>0</v>
      </c>
      <c r="M27" s="48" t="s">
        <v>0</v>
      </c>
      <c r="N27" s="48" t="s">
        <v>0</v>
      </c>
      <c r="O27" s="48" t="s">
        <v>0</v>
      </c>
      <c r="P27" s="48" t="s">
        <v>0</v>
      </c>
      <c r="Q27" s="48" t="s">
        <v>0</v>
      </c>
      <c r="R27" s="48" t="s">
        <v>0</v>
      </c>
    </row>
    <row r="28" spans="1:19" ht="30" customHeight="1">
      <c r="A28" s="124"/>
      <c r="B28" s="458" t="s">
        <v>176</v>
      </c>
      <c r="C28" s="454"/>
      <c r="D28" s="454"/>
      <c r="E28" s="454"/>
      <c r="F28" s="106"/>
      <c r="G28" s="48" t="s">
        <v>0</v>
      </c>
      <c r="H28" s="48" t="s">
        <v>0</v>
      </c>
      <c r="I28" s="48" t="s">
        <v>0</v>
      </c>
      <c r="J28" s="48" t="s">
        <v>0</v>
      </c>
      <c r="K28" s="48" t="s">
        <v>0</v>
      </c>
      <c r="L28" s="48" t="s">
        <v>0</v>
      </c>
      <c r="M28" s="48" t="s">
        <v>0</v>
      </c>
      <c r="N28" s="48" t="s">
        <v>0</v>
      </c>
      <c r="O28" s="48" t="s">
        <v>0</v>
      </c>
      <c r="P28" s="48" t="s">
        <v>0</v>
      </c>
      <c r="Q28" s="48" t="s">
        <v>0</v>
      </c>
      <c r="R28" s="48" t="s">
        <v>0</v>
      </c>
    </row>
    <row r="29" spans="1:19" ht="24" customHeight="1" thickBot="1">
      <c r="A29" s="123"/>
      <c r="B29" s="122"/>
      <c r="C29" s="74"/>
      <c r="D29" s="74"/>
      <c r="E29" s="74"/>
      <c r="F29" s="19"/>
      <c r="G29" s="121"/>
      <c r="H29" s="120"/>
      <c r="I29" s="120"/>
      <c r="J29" s="120"/>
      <c r="K29" s="120"/>
      <c r="L29" s="120"/>
      <c r="M29" s="120"/>
      <c r="N29" s="120"/>
      <c r="O29" s="120"/>
      <c r="P29" s="49"/>
      <c r="Q29" s="49"/>
      <c r="R29" s="49"/>
    </row>
    <row r="30" spans="1:19" ht="23.1" customHeight="1">
      <c r="A30" s="70"/>
      <c r="B30" s="70"/>
      <c r="C30" s="70"/>
      <c r="D30" s="70"/>
      <c r="E30" s="2"/>
      <c r="F30" s="2"/>
      <c r="G30" s="53"/>
      <c r="H30" s="43"/>
      <c r="I30" s="43"/>
      <c r="J30" s="51"/>
      <c r="K30" s="43"/>
      <c r="L30" s="48"/>
      <c r="M30" s="48"/>
      <c r="N30" s="459" t="s">
        <v>175</v>
      </c>
      <c r="O30" s="385"/>
      <c r="P30" s="385"/>
      <c r="Q30" s="385"/>
      <c r="R30" s="385"/>
    </row>
    <row r="31" spans="1:19" ht="23.1" customHeight="1">
      <c r="B31" s="70"/>
      <c r="C31" s="70"/>
      <c r="D31" s="70"/>
      <c r="E31" s="70"/>
      <c r="F31" s="70"/>
      <c r="G31" s="53"/>
      <c r="H31" s="53"/>
      <c r="I31" s="53"/>
      <c r="J31" s="43"/>
      <c r="K31" s="43"/>
      <c r="L31" s="43"/>
      <c r="M31" s="43"/>
      <c r="N31" s="43"/>
      <c r="O31" s="43"/>
      <c r="P31" s="43"/>
      <c r="Q31" s="43"/>
      <c r="R31" s="43"/>
    </row>
    <row r="32" spans="1:19" ht="23.1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3.1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3.1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3.1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21.9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21.9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21.9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21.9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21.9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21.9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9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21.9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21.9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21.9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21.9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21.9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21.9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1" ht="21.9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1" ht="21.9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11" ht="21.9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1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21.9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</sheetData>
  <mergeCells count="35">
    <mergeCell ref="B8:E8"/>
    <mergeCell ref="B24:E24"/>
    <mergeCell ref="B11:E11"/>
    <mergeCell ref="A5:E5"/>
    <mergeCell ref="N30:R30"/>
    <mergeCell ref="O2:R2"/>
    <mergeCell ref="O3:P3"/>
    <mergeCell ref="Q3:R3"/>
    <mergeCell ref="Q1:R1"/>
    <mergeCell ref="B9:E9"/>
    <mergeCell ref="B18:E18"/>
    <mergeCell ref="B12:E12"/>
    <mergeCell ref="B13:E13"/>
    <mergeCell ref="B14:E14"/>
    <mergeCell ref="B15:E15"/>
    <mergeCell ref="B16:E16"/>
    <mergeCell ref="B10:E10"/>
    <mergeCell ref="B27:E27"/>
    <mergeCell ref="B25:E25"/>
    <mergeCell ref="B21:E21"/>
    <mergeCell ref="B28:E28"/>
    <mergeCell ref="B17:E17"/>
    <mergeCell ref="B20:E20"/>
    <mergeCell ref="B26:E26"/>
    <mergeCell ref="B22:E22"/>
    <mergeCell ref="B23:E23"/>
    <mergeCell ref="B19:E19"/>
    <mergeCell ref="B7:E7"/>
    <mergeCell ref="G3:H3"/>
    <mergeCell ref="G2:N2"/>
    <mergeCell ref="M3:N3"/>
    <mergeCell ref="I3:J3"/>
    <mergeCell ref="K3:L3"/>
    <mergeCell ref="B2:E4"/>
    <mergeCell ref="B6:E6"/>
  </mergeCells>
  <phoneticPr fontId="2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>
    <oddFooter>&amp;C&amp;"ＭＳ Ｐ明朝,標準"－７３－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CA9CA-3BFF-425A-8596-B2ED0AC9F8B9}">
  <dimension ref="A1:O18"/>
  <sheetViews>
    <sheetView zoomScaleNormal="100" workbookViewId="0"/>
  </sheetViews>
  <sheetFormatPr defaultRowHeight="24" customHeight="1"/>
  <cols>
    <col min="1" max="1" width="3.625" style="1" customWidth="1"/>
    <col min="2" max="2" width="15.625" style="1" customWidth="1"/>
    <col min="3" max="3" width="3.625" style="1" customWidth="1"/>
    <col min="4" max="12" width="6.375" style="1" customWidth="1"/>
    <col min="13" max="16" width="5.125" style="1" customWidth="1"/>
    <col min="17" max="16384" width="9" style="1"/>
  </cols>
  <sheetData>
    <row r="1" spans="1:12" ht="24" customHeight="1" thickBot="1">
      <c r="A1" s="12" t="s">
        <v>211</v>
      </c>
      <c r="B1" s="12"/>
      <c r="C1" s="130"/>
      <c r="D1" s="19"/>
      <c r="E1" s="19"/>
      <c r="F1" s="19"/>
      <c r="G1" s="19"/>
      <c r="H1" s="19"/>
      <c r="I1" s="19"/>
      <c r="J1" s="19"/>
      <c r="K1" s="451" t="s">
        <v>173</v>
      </c>
      <c r="L1" s="451"/>
    </row>
    <row r="2" spans="1:12" ht="24" customHeight="1">
      <c r="A2" s="102"/>
      <c r="B2" s="404" t="s">
        <v>210</v>
      </c>
      <c r="C2" s="128"/>
      <c r="D2" s="406" t="s">
        <v>209</v>
      </c>
      <c r="E2" s="407"/>
      <c r="F2" s="407"/>
      <c r="G2" s="406" t="s">
        <v>208</v>
      </c>
      <c r="H2" s="407"/>
      <c r="I2" s="408"/>
      <c r="J2" s="406" t="s">
        <v>207</v>
      </c>
      <c r="K2" s="407"/>
      <c r="L2" s="407"/>
    </row>
    <row r="3" spans="1:12" ht="24" customHeight="1">
      <c r="A3" s="60"/>
      <c r="B3" s="425"/>
      <c r="C3" s="59"/>
      <c r="D3" s="29" t="s">
        <v>7</v>
      </c>
      <c r="E3" s="83" t="s">
        <v>206</v>
      </c>
      <c r="F3" s="84" t="s">
        <v>205</v>
      </c>
      <c r="G3" s="29" t="s">
        <v>7</v>
      </c>
      <c r="H3" s="83" t="s">
        <v>206</v>
      </c>
      <c r="I3" s="84" t="s">
        <v>205</v>
      </c>
      <c r="J3" s="29" t="s">
        <v>7</v>
      </c>
      <c r="K3" s="83" t="s">
        <v>206</v>
      </c>
      <c r="L3" s="83" t="s">
        <v>205</v>
      </c>
    </row>
    <row r="4" spans="1:12" ht="9.75" customHeight="1">
      <c r="A4" s="2"/>
      <c r="B4" s="9"/>
      <c r="C4" s="6"/>
      <c r="D4" s="50"/>
      <c r="E4" s="2"/>
      <c r="F4" s="2"/>
      <c r="G4" s="2"/>
      <c r="H4" s="2"/>
      <c r="I4" s="2"/>
      <c r="J4" s="2"/>
      <c r="K4" s="2"/>
      <c r="L4" s="2"/>
    </row>
    <row r="5" spans="1:12" ht="24" customHeight="1">
      <c r="A5" s="2"/>
      <c r="B5" s="9" t="s">
        <v>204</v>
      </c>
      <c r="C5" s="7"/>
      <c r="D5" s="2">
        <v>6</v>
      </c>
      <c r="E5" s="2">
        <v>1</v>
      </c>
      <c r="F5" s="2">
        <v>5</v>
      </c>
      <c r="G5" s="2">
        <v>39</v>
      </c>
      <c r="H5" s="2">
        <v>4</v>
      </c>
      <c r="I5" s="2">
        <v>35</v>
      </c>
      <c r="J5" s="2">
        <v>242</v>
      </c>
      <c r="K5" s="2">
        <v>24</v>
      </c>
      <c r="L5" s="2">
        <v>218</v>
      </c>
    </row>
    <row r="6" spans="1:12" ht="24" customHeight="1">
      <c r="A6" s="2"/>
      <c r="B6" s="9" t="s">
        <v>203</v>
      </c>
      <c r="C6" s="7"/>
      <c r="D6" s="104" t="s">
        <v>124</v>
      </c>
      <c r="E6" s="104" t="s">
        <v>124</v>
      </c>
      <c r="F6" s="104" t="s">
        <v>124</v>
      </c>
      <c r="G6" s="104" t="s">
        <v>124</v>
      </c>
      <c r="H6" s="104" t="s">
        <v>124</v>
      </c>
      <c r="I6" s="104" t="s">
        <v>124</v>
      </c>
      <c r="J6" s="104" t="s">
        <v>124</v>
      </c>
      <c r="K6" s="104" t="s">
        <v>124</v>
      </c>
      <c r="L6" s="104" t="s">
        <v>124</v>
      </c>
    </row>
    <row r="7" spans="1:12" ht="24" customHeight="1">
      <c r="A7" s="2"/>
      <c r="B7" s="9" t="s">
        <v>129</v>
      </c>
      <c r="C7" s="7"/>
      <c r="D7" s="103" t="s">
        <v>124</v>
      </c>
      <c r="E7" s="103" t="s">
        <v>124</v>
      </c>
      <c r="F7" s="103" t="s">
        <v>124</v>
      </c>
      <c r="G7" s="103" t="s">
        <v>124</v>
      </c>
      <c r="H7" s="103" t="s">
        <v>124</v>
      </c>
      <c r="I7" s="103" t="s">
        <v>124</v>
      </c>
      <c r="J7" s="103" t="s">
        <v>124</v>
      </c>
      <c r="K7" s="103" t="s">
        <v>124</v>
      </c>
      <c r="L7" s="103" t="s">
        <v>124</v>
      </c>
    </row>
    <row r="8" spans="1:12" ht="24" customHeight="1">
      <c r="A8" s="2"/>
      <c r="B8" s="9" t="s">
        <v>97</v>
      </c>
      <c r="C8" s="7"/>
      <c r="D8" s="103" t="s">
        <v>124</v>
      </c>
      <c r="E8" s="103" t="s">
        <v>124</v>
      </c>
      <c r="F8" s="103" t="s">
        <v>124</v>
      </c>
      <c r="G8" s="103" t="s">
        <v>124</v>
      </c>
      <c r="H8" s="103" t="s">
        <v>124</v>
      </c>
      <c r="I8" s="103" t="s">
        <v>124</v>
      </c>
      <c r="J8" s="103" t="s">
        <v>124</v>
      </c>
      <c r="K8" s="103" t="s">
        <v>124</v>
      </c>
      <c r="L8" s="103" t="s">
        <v>124</v>
      </c>
    </row>
    <row r="9" spans="1:12" ht="24" customHeight="1">
      <c r="A9" s="2"/>
      <c r="B9" s="9" t="s">
        <v>16</v>
      </c>
      <c r="C9" s="7"/>
      <c r="D9" s="103" t="s">
        <v>124</v>
      </c>
      <c r="E9" s="103" t="s">
        <v>124</v>
      </c>
      <c r="F9" s="103" t="s">
        <v>124</v>
      </c>
      <c r="G9" s="103" t="s">
        <v>124</v>
      </c>
      <c r="H9" s="103" t="s">
        <v>124</v>
      </c>
      <c r="I9" s="103" t="s">
        <v>124</v>
      </c>
      <c r="J9" s="103" t="s">
        <v>124</v>
      </c>
      <c r="K9" s="103" t="s">
        <v>124</v>
      </c>
      <c r="L9" s="103" t="s">
        <v>124</v>
      </c>
    </row>
    <row r="10" spans="1:12" ht="23.25" customHeight="1">
      <c r="A10" s="2"/>
      <c r="B10" s="9" t="s">
        <v>15</v>
      </c>
      <c r="C10" s="7"/>
      <c r="D10" s="103" t="s">
        <v>124</v>
      </c>
      <c r="E10" s="103" t="s">
        <v>124</v>
      </c>
      <c r="F10" s="103" t="s">
        <v>124</v>
      </c>
      <c r="G10" s="103" t="s">
        <v>124</v>
      </c>
      <c r="H10" s="103" t="s">
        <v>124</v>
      </c>
      <c r="I10" s="103" t="s">
        <v>124</v>
      </c>
      <c r="J10" s="103" t="s">
        <v>124</v>
      </c>
      <c r="K10" s="103" t="s">
        <v>124</v>
      </c>
      <c r="L10" s="103" t="s">
        <v>124</v>
      </c>
    </row>
    <row r="11" spans="1:12" ht="23.25" customHeight="1">
      <c r="A11" s="2"/>
      <c r="B11" s="9" t="s">
        <v>14</v>
      </c>
      <c r="C11" s="7"/>
      <c r="D11" s="103" t="s">
        <v>124</v>
      </c>
      <c r="E11" s="103" t="s">
        <v>124</v>
      </c>
      <c r="F11" s="103" t="s">
        <v>124</v>
      </c>
      <c r="G11" s="103" t="s">
        <v>124</v>
      </c>
      <c r="H11" s="103" t="s">
        <v>124</v>
      </c>
      <c r="I11" s="103" t="s">
        <v>124</v>
      </c>
      <c r="J11" s="103" t="s">
        <v>124</v>
      </c>
      <c r="K11" s="103" t="s">
        <v>124</v>
      </c>
      <c r="L11" s="103" t="s">
        <v>124</v>
      </c>
    </row>
    <row r="12" spans="1:12" ht="23.25" customHeight="1">
      <c r="A12" s="2"/>
      <c r="B12" s="9" t="s">
        <v>13</v>
      </c>
      <c r="C12" s="7"/>
      <c r="D12" s="103" t="s">
        <v>124</v>
      </c>
      <c r="E12" s="103" t="s">
        <v>124</v>
      </c>
      <c r="F12" s="103" t="s">
        <v>124</v>
      </c>
      <c r="G12" s="103" t="s">
        <v>124</v>
      </c>
      <c r="H12" s="103" t="s">
        <v>124</v>
      </c>
      <c r="I12" s="103" t="s">
        <v>124</v>
      </c>
      <c r="J12" s="103" t="s">
        <v>124</v>
      </c>
      <c r="K12" s="103" t="s">
        <v>124</v>
      </c>
      <c r="L12" s="103" t="s">
        <v>124</v>
      </c>
    </row>
    <row r="13" spans="1:12" ht="23.25" customHeight="1">
      <c r="A13" s="2"/>
      <c r="B13" s="9" t="s">
        <v>12</v>
      </c>
      <c r="C13" s="7"/>
      <c r="D13" s="103" t="s">
        <v>124</v>
      </c>
      <c r="E13" s="103" t="s">
        <v>124</v>
      </c>
      <c r="F13" s="103" t="s">
        <v>124</v>
      </c>
      <c r="G13" s="103" t="s">
        <v>124</v>
      </c>
      <c r="H13" s="103" t="s">
        <v>124</v>
      </c>
      <c r="I13" s="103" t="s">
        <v>124</v>
      </c>
      <c r="J13" s="103" t="s">
        <v>124</v>
      </c>
      <c r="K13" s="103" t="s">
        <v>124</v>
      </c>
      <c r="L13" s="103" t="s">
        <v>124</v>
      </c>
    </row>
    <row r="14" spans="1:12" ht="9.75" customHeight="1" thickBot="1">
      <c r="A14" s="19"/>
      <c r="B14" s="74"/>
      <c r="C14" s="129"/>
      <c r="D14" s="19"/>
      <c r="E14" s="19"/>
      <c r="F14" s="19"/>
      <c r="G14" s="19"/>
      <c r="H14" s="19"/>
      <c r="I14" s="19"/>
      <c r="J14" s="19"/>
      <c r="K14" s="19"/>
      <c r="L14" s="19"/>
    </row>
    <row r="15" spans="1:12" ht="24" customHeight="1">
      <c r="A15" s="102" t="s">
        <v>202</v>
      </c>
      <c r="B15" s="102"/>
      <c r="C15" s="102"/>
      <c r="D15" s="102"/>
      <c r="E15" s="102"/>
      <c r="F15" s="102"/>
      <c r="G15" s="102"/>
      <c r="H15" s="102"/>
      <c r="I15" s="102"/>
      <c r="J15" s="462" t="s">
        <v>201</v>
      </c>
      <c r="K15" s="462"/>
      <c r="L15" s="462"/>
    </row>
    <row r="16" spans="1:12" ht="21.95" customHeight="1">
      <c r="B16" s="1" t="s">
        <v>200</v>
      </c>
    </row>
    <row r="18" spans="15:15" ht="24" customHeight="1">
      <c r="O18" s="2"/>
    </row>
  </sheetData>
  <mergeCells count="6">
    <mergeCell ref="K1:L1"/>
    <mergeCell ref="J15:L15"/>
    <mergeCell ref="G2:I2"/>
    <mergeCell ref="J2:L2"/>
    <mergeCell ref="B2:B3"/>
    <mergeCell ref="D2:F2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Ｐ明朝,標準"－７４－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9F76-C58A-4E57-844D-D7EB48939FE3}">
  <sheetPr>
    <pageSetUpPr fitToPage="1"/>
  </sheetPr>
  <dimension ref="A1:U50"/>
  <sheetViews>
    <sheetView view="pageBreakPreview" zoomScaleNormal="100" zoomScaleSheetLayoutView="100" workbookViewId="0"/>
  </sheetViews>
  <sheetFormatPr defaultRowHeight="24" customHeight="1"/>
  <cols>
    <col min="1" max="1" width="1.625" style="1" customWidth="1"/>
    <col min="2" max="2" width="13.75" style="1" customWidth="1"/>
    <col min="3" max="3" width="1.625" style="1" customWidth="1"/>
    <col min="4" max="5" width="5.375" style="1" customWidth="1"/>
    <col min="6" max="20" width="5.125" style="1" customWidth="1"/>
    <col min="21" max="16384" width="9" style="1"/>
  </cols>
  <sheetData>
    <row r="1" spans="1:21" ht="24" customHeight="1" thickBot="1">
      <c r="A1" s="12" t="s">
        <v>234</v>
      </c>
      <c r="B1" s="12"/>
      <c r="C1" s="12"/>
      <c r="D1" s="12"/>
      <c r="E1" s="12"/>
      <c r="F1" s="12"/>
      <c r="G1" s="19"/>
      <c r="H1" s="19"/>
      <c r="I1" s="19"/>
      <c r="J1" s="19"/>
      <c r="K1" s="19"/>
      <c r="L1" s="19"/>
      <c r="M1" s="19"/>
      <c r="P1" s="112"/>
      <c r="Q1" s="463" t="s">
        <v>173</v>
      </c>
      <c r="R1" s="463"/>
      <c r="S1" s="2"/>
      <c r="T1" s="2"/>
      <c r="U1" s="2"/>
    </row>
    <row r="2" spans="1:21" ht="21.95" customHeight="1">
      <c r="A2" s="471" t="s">
        <v>233</v>
      </c>
      <c r="B2" s="472"/>
      <c r="C2" s="473"/>
      <c r="D2" s="476" t="s">
        <v>232</v>
      </c>
      <c r="E2" s="477"/>
      <c r="F2" s="406" t="s">
        <v>231</v>
      </c>
      <c r="G2" s="407"/>
      <c r="H2" s="408"/>
      <c r="I2" s="406" t="s">
        <v>135</v>
      </c>
      <c r="J2" s="408"/>
      <c r="K2" s="406" t="s">
        <v>134</v>
      </c>
      <c r="L2" s="408"/>
      <c r="M2" s="406" t="s">
        <v>133</v>
      </c>
      <c r="N2" s="408"/>
      <c r="O2" s="406" t="s">
        <v>132</v>
      </c>
      <c r="P2" s="407"/>
      <c r="Q2" s="406" t="s">
        <v>230</v>
      </c>
      <c r="R2" s="407"/>
      <c r="S2" s="406" t="s">
        <v>229</v>
      </c>
      <c r="T2" s="407"/>
    </row>
    <row r="3" spans="1:21" ht="21.95" customHeight="1">
      <c r="A3" s="474"/>
      <c r="B3" s="474"/>
      <c r="C3" s="475"/>
      <c r="D3" s="478"/>
      <c r="E3" s="479"/>
      <c r="F3" s="83" t="s">
        <v>7</v>
      </c>
      <c r="G3" s="83" t="s">
        <v>33</v>
      </c>
      <c r="H3" s="84" t="s">
        <v>32</v>
      </c>
      <c r="I3" s="29" t="s">
        <v>33</v>
      </c>
      <c r="J3" s="83" t="s">
        <v>32</v>
      </c>
      <c r="K3" s="84" t="s">
        <v>33</v>
      </c>
      <c r="L3" s="83" t="s">
        <v>32</v>
      </c>
      <c r="M3" s="83" t="s">
        <v>33</v>
      </c>
      <c r="N3" s="84" t="s">
        <v>32</v>
      </c>
      <c r="O3" s="29" t="s">
        <v>33</v>
      </c>
      <c r="P3" s="83" t="s">
        <v>32</v>
      </c>
      <c r="Q3" s="29" t="s">
        <v>33</v>
      </c>
      <c r="R3" s="83" t="s">
        <v>32</v>
      </c>
      <c r="S3" s="29" t="s">
        <v>33</v>
      </c>
      <c r="T3" s="83" t="s">
        <v>32</v>
      </c>
    </row>
    <row r="4" spans="1:21" ht="21.95" customHeight="1">
      <c r="A4" s="2"/>
      <c r="B4" s="140"/>
      <c r="C4" s="139"/>
      <c r="D4" s="140"/>
      <c r="E4" s="140"/>
      <c r="F4" s="142"/>
      <c r="G4" s="141"/>
      <c r="H4" s="141"/>
      <c r="I4" s="141"/>
      <c r="J4" s="6"/>
      <c r="K4" s="6"/>
      <c r="L4" s="6"/>
      <c r="M4" s="6"/>
      <c r="N4" s="6"/>
      <c r="O4" s="6"/>
      <c r="P4" s="6"/>
      <c r="Q4" s="2"/>
      <c r="R4" s="2"/>
      <c r="S4" s="2"/>
    </row>
    <row r="5" spans="1:21" ht="27.75" customHeight="1">
      <c r="A5" s="480" t="s">
        <v>228</v>
      </c>
      <c r="B5" s="481"/>
      <c r="C5" s="482"/>
      <c r="D5" s="464" t="s">
        <v>126</v>
      </c>
      <c r="E5" s="432"/>
      <c r="F5" s="1">
        <v>941</v>
      </c>
      <c r="G5" s="1">
        <v>321</v>
      </c>
      <c r="H5" s="1">
        <v>620</v>
      </c>
      <c r="I5" s="1">
        <v>68</v>
      </c>
      <c r="J5" s="1">
        <v>160</v>
      </c>
      <c r="K5" s="1">
        <v>75</v>
      </c>
      <c r="L5" s="1">
        <v>161</v>
      </c>
      <c r="M5" s="1">
        <v>84</v>
      </c>
      <c r="N5" s="1">
        <v>144</v>
      </c>
      <c r="O5" s="1">
        <v>94</v>
      </c>
      <c r="P5" s="1">
        <v>155</v>
      </c>
      <c r="Q5" s="6" t="s">
        <v>0</v>
      </c>
      <c r="R5" s="6" t="s">
        <v>0</v>
      </c>
      <c r="S5" s="6" t="s">
        <v>0</v>
      </c>
      <c r="T5" s="6" t="s">
        <v>0</v>
      </c>
    </row>
    <row r="6" spans="1:21" ht="27.75" customHeight="1">
      <c r="A6" s="2"/>
      <c r="B6" s="140"/>
      <c r="C6" s="139"/>
      <c r="D6" s="464" t="s">
        <v>125</v>
      </c>
      <c r="E6" s="432"/>
      <c r="F6" s="1">
        <v>912</v>
      </c>
      <c r="G6" s="1">
        <v>296</v>
      </c>
      <c r="H6" s="1">
        <v>616</v>
      </c>
      <c r="I6" s="1">
        <v>79</v>
      </c>
      <c r="J6" s="1">
        <v>158</v>
      </c>
      <c r="K6" s="1">
        <v>65</v>
      </c>
      <c r="L6" s="1">
        <v>155</v>
      </c>
      <c r="M6" s="1">
        <v>67</v>
      </c>
      <c r="N6" s="1">
        <v>156</v>
      </c>
      <c r="O6" s="1">
        <v>85</v>
      </c>
      <c r="P6" s="1">
        <v>147</v>
      </c>
      <c r="Q6" s="6" t="s">
        <v>0</v>
      </c>
      <c r="R6" s="6" t="s">
        <v>0</v>
      </c>
      <c r="S6" s="6" t="s">
        <v>0</v>
      </c>
      <c r="T6" s="6" t="s">
        <v>0</v>
      </c>
    </row>
    <row r="7" spans="1:21" ht="27.75" customHeight="1">
      <c r="A7" s="2"/>
      <c r="B7" s="140"/>
      <c r="C7" s="139"/>
      <c r="D7" s="464" t="s">
        <v>123</v>
      </c>
      <c r="E7" s="432"/>
      <c r="F7" s="1">
        <v>894</v>
      </c>
      <c r="G7" s="1">
        <v>279</v>
      </c>
      <c r="H7" s="1">
        <v>615</v>
      </c>
      <c r="I7" s="1">
        <v>65</v>
      </c>
      <c r="J7" s="1">
        <v>151</v>
      </c>
      <c r="K7" s="1">
        <v>74</v>
      </c>
      <c r="L7" s="1">
        <v>153</v>
      </c>
      <c r="M7" s="1">
        <v>65</v>
      </c>
      <c r="N7" s="1">
        <v>149</v>
      </c>
      <c r="O7" s="1">
        <v>75</v>
      </c>
      <c r="P7" s="1">
        <v>162</v>
      </c>
      <c r="Q7" s="6" t="s">
        <v>0</v>
      </c>
      <c r="R7" s="6" t="s">
        <v>0</v>
      </c>
      <c r="S7" s="6" t="s">
        <v>0</v>
      </c>
      <c r="T7" s="6" t="s">
        <v>0</v>
      </c>
    </row>
    <row r="8" spans="1:21" ht="27.75" customHeight="1">
      <c r="A8" s="2"/>
      <c r="B8" s="140"/>
      <c r="C8" s="139"/>
      <c r="D8" s="464" t="s">
        <v>122</v>
      </c>
      <c r="E8" s="432"/>
      <c r="F8" s="1">
        <v>857</v>
      </c>
      <c r="G8" s="1">
        <v>252</v>
      </c>
      <c r="H8" s="1">
        <v>605</v>
      </c>
      <c r="I8" s="1">
        <v>56</v>
      </c>
      <c r="J8" s="1">
        <v>159</v>
      </c>
      <c r="K8" s="1">
        <v>58</v>
      </c>
      <c r="L8" s="1">
        <v>144</v>
      </c>
      <c r="M8" s="1">
        <v>73</v>
      </c>
      <c r="N8" s="1">
        <v>145</v>
      </c>
      <c r="O8" s="1">
        <v>65</v>
      </c>
      <c r="P8" s="1">
        <v>157</v>
      </c>
      <c r="Q8" s="6" t="s">
        <v>0</v>
      </c>
      <c r="R8" s="6" t="s">
        <v>0</v>
      </c>
      <c r="S8" s="6" t="s">
        <v>0</v>
      </c>
      <c r="T8" s="6" t="s">
        <v>0</v>
      </c>
    </row>
    <row r="9" spans="1:21" ht="27.75" customHeight="1">
      <c r="A9" s="2"/>
      <c r="B9" s="465" t="s">
        <v>227</v>
      </c>
      <c r="C9" s="469"/>
      <c r="D9" s="135"/>
      <c r="E9" s="134"/>
      <c r="Q9" s="2"/>
      <c r="R9" s="2"/>
      <c r="S9" s="2"/>
      <c r="T9" s="2"/>
    </row>
    <row r="10" spans="1:21" ht="27.75" customHeight="1">
      <c r="A10" s="2"/>
      <c r="B10" s="140"/>
      <c r="C10" s="139"/>
      <c r="D10" s="464" t="s">
        <v>125</v>
      </c>
      <c r="E10" s="432"/>
      <c r="F10" s="1">
        <v>62</v>
      </c>
      <c r="G10" s="1">
        <v>17</v>
      </c>
      <c r="H10" s="1">
        <v>45</v>
      </c>
      <c r="I10" s="1">
        <v>17</v>
      </c>
      <c r="J10" s="1">
        <v>45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</row>
    <row r="11" spans="1:21" ht="27.75" customHeight="1">
      <c r="A11" s="2"/>
      <c r="B11" s="140"/>
      <c r="C11" s="139"/>
      <c r="D11" s="464" t="s">
        <v>123</v>
      </c>
      <c r="E11" s="432"/>
      <c r="F11" s="1">
        <v>124</v>
      </c>
      <c r="G11" s="1">
        <v>22</v>
      </c>
      <c r="H11" s="1">
        <v>102</v>
      </c>
      <c r="I11" s="1">
        <v>5</v>
      </c>
      <c r="J11" s="1">
        <v>58</v>
      </c>
      <c r="K11" s="6">
        <v>17</v>
      </c>
      <c r="L11" s="6">
        <v>44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</row>
    <row r="12" spans="1:21" ht="27.75" customHeight="1">
      <c r="A12" s="2"/>
      <c r="B12" s="140"/>
      <c r="C12" s="139"/>
      <c r="D12" s="464" t="s">
        <v>122</v>
      </c>
      <c r="E12" s="432"/>
      <c r="F12" s="1">
        <v>183</v>
      </c>
      <c r="G12" s="1">
        <v>33</v>
      </c>
      <c r="H12" s="1">
        <v>150</v>
      </c>
      <c r="I12" s="1">
        <v>11</v>
      </c>
      <c r="J12" s="1">
        <v>54</v>
      </c>
      <c r="K12" s="6">
        <v>7</v>
      </c>
      <c r="L12" s="6">
        <v>58</v>
      </c>
      <c r="M12" s="6">
        <v>15</v>
      </c>
      <c r="N12" s="6">
        <v>38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</row>
    <row r="13" spans="1:21" ht="7.5" customHeight="1">
      <c r="A13" s="483"/>
      <c r="B13" s="483"/>
      <c r="C13" s="136"/>
      <c r="D13" s="38"/>
      <c r="E13" s="38"/>
      <c r="F13" s="138"/>
      <c r="G13" s="137"/>
      <c r="H13" s="137"/>
      <c r="I13" s="137"/>
      <c r="J13" s="104"/>
      <c r="K13" s="104"/>
      <c r="L13" s="104"/>
      <c r="M13" s="104"/>
      <c r="N13" s="104"/>
      <c r="O13" s="104"/>
      <c r="P13" s="104"/>
    </row>
    <row r="14" spans="1:21" ht="21.95" customHeight="1">
      <c r="B14" s="465" t="s">
        <v>226</v>
      </c>
      <c r="C14" s="469"/>
      <c r="D14" s="4"/>
      <c r="E14" s="136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</row>
    <row r="15" spans="1:21" ht="21.95" customHeight="1">
      <c r="B15" s="21"/>
      <c r="C15" s="20"/>
      <c r="D15" s="464" t="s">
        <v>109</v>
      </c>
      <c r="E15" s="432"/>
      <c r="F15" s="1">
        <v>287</v>
      </c>
      <c r="G15" s="1">
        <v>154</v>
      </c>
      <c r="H15" s="1">
        <v>133</v>
      </c>
      <c r="I15" s="1">
        <v>28</v>
      </c>
      <c r="J15" s="1">
        <v>37</v>
      </c>
      <c r="K15" s="1">
        <v>34</v>
      </c>
      <c r="L15" s="1">
        <v>31</v>
      </c>
      <c r="M15" s="1">
        <v>46</v>
      </c>
      <c r="N15" s="1">
        <v>25</v>
      </c>
      <c r="O15" s="1">
        <v>46</v>
      </c>
      <c r="P15" s="1">
        <v>40</v>
      </c>
      <c r="Q15" s="6" t="s">
        <v>124</v>
      </c>
      <c r="R15" s="6" t="s">
        <v>124</v>
      </c>
      <c r="S15" s="6" t="s">
        <v>124</v>
      </c>
      <c r="T15" s="6" t="s">
        <v>124</v>
      </c>
    </row>
    <row r="16" spans="1:21" ht="21.95" customHeight="1">
      <c r="B16" s="21"/>
      <c r="C16" s="20"/>
      <c r="D16" s="464" t="s">
        <v>108</v>
      </c>
      <c r="E16" s="432"/>
      <c r="F16" s="1">
        <v>254</v>
      </c>
      <c r="G16" s="1">
        <v>137</v>
      </c>
      <c r="H16" s="1">
        <v>117</v>
      </c>
      <c r="I16" s="1">
        <v>32</v>
      </c>
      <c r="J16" s="1">
        <v>24</v>
      </c>
      <c r="K16" s="1">
        <v>29</v>
      </c>
      <c r="L16" s="1">
        <v>38</v>
      </c>
      <c r="M16" s="1">
        <v>31</v>
      </c>
      <c r="N16" s="1">
        <v>27</v>
      </c>
      <c r="O16" s="1">
        <v>45</v>
      </c>
      <c r="P16" s="1">
        <v>28</v>
      </c>
      <c r="Q16" s="6" t="s">
        <v>124</v>
      </c>
      <c r="R16" s="6" t="s">
        <v>124</v>
      </c>
      <c r="S16" s="6" t="s">
        <v>124</v>
      </c>
      <c r="T16" s="6" t="s">
        <v>124</v>
      </c>
    </row>
    <row r="17" spans="1:20" ht="21.95" customHeight="1">
      <c r="B17" s="21"/>
      <c r="C17" s="20"/>
      <c r="D17" s="464" t="s">
        <v>107</v>
      </c>
      <c r="E17" s="432"/>
      <c r="F17" s="1">
        <v>231</v>
      </c>
      <c r="G17" s="1">
        <v>129</v>
      </c>
      <c r="H17" s="1">
        <v>102</v>
      </c>
      <c r="I17" s="1">
        <v>31</v>
      </c>
      <c r="J17" s="1">
        <v>13</v>
      </c>
      <c r="K17" s="1">
        <v>31</v>
      </c>
      <c r="L17" s="1">
        <v>24</v>
      </c>
      <c r="M17" s="1">
        <v>27</v>
      </c>
      <c r="N17" s="1">
        <v>36</v>
      </c>
      <c r="O17" s="1">
        <v>40</v>
      </c>
      <c r="P17" s="1">
        <v>29</v>
      </c>
      <c r="Q17" s="6" t="s">
        <v>124</v>
      </c>
      <c r="R17" s="6" t="s">
        <v>124</v>
      </c>
      <c r="S17" s="6" t="s">
        <v>124</v>
      </c>
      <c r="T17" s="6" t="s">
        <v>124</v>
      </c>
    </row>
    <row r="18" spans="1:20" ht="21.95" customHeight="1">
      <c r="B18" s="21"/>
      <c r="C18" s="20"/>
      <c r="D18" s="464" t="s">
        <v>222</v>
      </c>
      <c r="E18" s="432"/>
      <c r="F18" s="1">
        <v>205</v>
      </c>
      <c r="G18" s="1">
        <v>113</v>
      </c>
      <c r="H18" s="1">
        <v>92</v>
      </c>
      <c r="I18" s="1">
        <v>24</v>
      </c>
      <c r="J18" s="1">
        <v>21</v>
      </c>
      <c r="K18" s="1">
        <v>30</v>
      </c>
      <c r="L18" s="1">
        <v>13</v>
      </c>
      <c r="M18" s="1">
        <v>31</v>
      </c>
      <c r="N18" s="1">
        <v>24</v>
      </c>
      <c r="O18" s="1">
        <v>28</v>
      </c>
      <c r="P18" s="1">
        <v>34</v>
      </c>
      <c r="Q18" s="6" t="s">
        <v>124</v>
      </c>
      <c r="R18" s="6" t="s">
        <v>124</v>
      </c>
      <c r="S18" s="6" t="s">
        <v>124</v>
      </c>
      <c r="T18" s="6" t="s">
        <v>124</v>
      </c>
    </row>
    <row r="19" spans="1:20" ht="21.75" customHeight="1">
      <c r="B19" s="465" t="s">
        <v>225</v>
      </c>
      <c r="C19" s="469"/>
      <c r="D19" s="4"/>
      <c r="E19" s="136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</row>
    <row r="20" spans="1:20" ht="21.75" customHeight="1">
      <c r="B20" s="21"/>
      <c r="C20" s="20"/>
      <c r="D20" s="464" t="s">
        <v>109</v>
      </c>
      <c r="E20" s="432"/>
      <c r="F20" s="1">
        <v>155</v>
      </c>
      <c r="G20" s="1">
        <v>57</v>
      </c>
      <c r="H20" s="1">
        <v>98</v>
      </c>
      <c r="I20" s="1">
        <v>17</v>
      </c>
      <c r="J20" s="1">
        <v>23</v>
      </c>
      <c r="K20" s="1">
        <v>10</v>
      </c>
      <c r="L20" s="1">
        <v>31</v>
      </c>
      <c r="M20" s="1">
        <v>13</v>
      </c>
      <c r="N20" s="1">
        <v>23</v>
      </c>
      <c r="O20" s="1">
        <v>17</v>
      </c>
      <c r="P20" s="1">
        <v>21</v>
      </c>
      <c r="Q20" s="6" t="s">
        <v>124</v>
      </c>
      <c r="R20" s="6" t="s">
        <v>124</v>
      </c>
      <c r="S20" s="6" t="s">
        <v>124</v>
      </c>
      <c r="T20" s="6" t="s">
        <v>124</v>
      </c>
    </row>
    <row r="21" spans="1:20" ht="21.75" customHeight="1">
      <c r="B21" s="21"/>
      <c r="C21" s="20"/>
      <c r="D21" s="464" t="s">
        <v>108</v>
      </c>
      <c r="E21" s="432"/>
      <c r="F21" s="1">
        <v>139</v>
      </c>
      <c r="G21" s="1">
        <v>44</v>
      </c>
      <c r="H21" s="1">
        <v>95</v>
      </c>
      <c r="I21" s="1">
        <v>5</v>
      </c>
      <c r="J21" s="1">
        <v>23</v>
      </c>
      <c r="K21" s="1">
        <v>18</v>
      </c>
      <c r="L21" s="1">
        <v>23</v>
      </c>
      <c r="M21" s="1">
        <v>6</v>
      </c>
      <c r="N21" s="1">
        <v>27</v>
      </c>
      <c r="O21" s="1">
        <v>15</v>
      </c>
      <c r="P21" s="1">
        <v>22</v>
      </c>
      <c r="Q21" s="6" t="s">
        <v>124</v>
      </c>
      <c r="R21" s="6" t="s">
        <v>124</v>
      </c>
      <c r="S21" s="6" t="s">
        <v>124</v>
      </c>
      <c r="T21" s="6" t="s">
        <v>124</v>
      </c>
    </row>
    <row r="22" spans="1:20" ht="21.75" customHeight="1">
      <c r="B22" s="21"/>
      <c r="C22" s="20"/>
      <c r="D22" s="464" t="s">
        <v>107</v>
      </c>
      <c r="E22" s="432"/>
      <c r="F22" s="1">
        <v>125</v>
      </c>
      <c r="G22" s="1">
        <v>37</v>
      </c>
      <c r="H22" s="1">
        <v>88</v>
      </c>
      <c r="I22" s="1">
        <v>9</v>
      </c>
      <c r="J22" s="1">
        <v>18</v>
      </c>
      <c r="K22" s="1">
        <v>5</v>
      </c>
      <c r="L22" s="1">
        <v>24</v>
      </c>
      <c r="M22" s="1">
        <v>19</v>
      </c>
      <c r="N22" s="1">
        <v>23</v>
      </c>
      <c r="O22" s="1">
        <v>4</v>
      </c>
      <c r="P22" s="1">
        <v>23</v>
      </c>
      <c r="Q22" s="6" t="s">
        <v>124</v>
      </c>
      <c r="R22" s="6" t="s">
        <v>124</v>
      </c>
      <c r="S22" s="6" t="s">
        <v>124</v>
      </c>
      <c r="T22" s="6" t="s">
        <v>124</v>
      </c>
    </row>
    <row r="23" spans="1:20" ht="21.75" customHeight="1">
      <c r="B23" s="21"/>
      <c r="C23" s="20"/>
      <c r="D23" s="464" t="s">
        <v>222</v>
      </c>
      <c r="E23" s="432"/>
      <c r="F23" s="1">
        <v>111</v>
      </c>
      <c r="G23" s="1">
        <v>34</v>
      </c>
      <c r="H23" s="1">
        <v>77</v>
      </c>
      <c r="I23" s="1">
        <v>4</v>
      </c>
      <c r="J23" s="1">
        <v>12</v>
      </c>
      <c r="K23" s="1">
        <v>9</v>
      </c>
      <c r="L23" s="1">
        <v>18</v>
      </c>
      <c r="M23" s="1">
        <v>6</v>
      </c>
      <c r="N23" s="1">
        <v>25</v>
      </c>
      <c r="O23" s="1">
        <v>15</v>
      </c>
      <c r="P23" s="1">
        <v>22</v>
      </c>
      <c r="Q23" s="6" t="s">
        <v>124</v>
      </c>
      <c r="R23" s="6" t="s">
        <v>124</v>
      </c>
      <c r="S23" s="6" t="s">
        <v>124</v>
      </c>
      <c r="T23" s="6" t="s">
        <v>124</v>
      </c>
    </row>
    <row r="24" spans="1:20" ht="21.95" customHeight="1">
      <c r="A24" s="2"/>
      <c r="B24" s="465" t="s">
        <v>224</v>
      </c>
      <c r="C24" s="469"/>
      <c r="D24" s="4"/>
      <c r="E24" s="136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</row>
    <row r="25" spans="1:20" ht="21.95" customHeight="1">
      <c r="A25" s="2"/>
      <c r="B25" s="21"/>
      <c r="C25" s="20"/>
      <c r="D25" s="464" t="s">
        <v>109</v>
      </c>
      <c r="E25" s="432"/>
      <c r="F25" s="1">
        <v>155</v>
      </c>
      <c r="G25" s="1">
        <v>22</v>
      </c>
      <c r="H25" s="1">
        <v>133</v>
      </c>
      <c r="I25" s="1">
        <v>5</v>
      </c>
      <c r="J25" s="1">
        <v>27</v>
      </c>
      <c r="K25" s="1">
        <v>9</v>
      </c>
      <c r="L25" s="1">
        <v>37</v>
      </c>
      <c r="M25" s="1">
        <v>4</v>
      </c>
      <c r="N25" s="1">
        <v>31</v>
      </c>
      <c r="O25" s="1">
        <v>4</v>
      </c>
      <c r="P25" s="1">
        <v>38</v>
      </c>
      <c r="Q25" s="6" t="s">
        <v>124</v>
      </c>
      <c r="R25" s="6" t="s">
        <v>124</v>
      </c>
      <c r="S25" s="6" t="s">
        <v>124</v>
      </c>
      <c r="T25" s="6" t="s">
        <v>124</v>
      </c>
    </row>
    <row r="26" spans="1:20" ht="21.95" customHeight="1">
      <c r="A26" s="2"/>
      <c r="B26" s="21"/>
      <c r="C26" s="20"/>
      <c r="D26" s="464" t="s">
        <v>108</v>
      </c>
      <c r="E26" s="432"/>
      <c r="F26" s="1">
        <v>111</v>
      </c>
      <c r="G26" s="1">
        <v>17</v>
      </c>
      <c r="H26" s="1">
        <v>94</v>
      </c>
      <c r="I26" s="3" t="s">
        <v>124</v>
      </c>
      <c r="J26" s="3" t="s">
        <v>124</v>
      </c>
      <c r="K26" s="1">
        <v>6</v>
      </c>
      <c r="L26" s="1">
        <v>28</v>
      </c>
      <c r="M26" s="1">
        <v>8</v>
      </c>
      <c r="N26" s="1">
        <v>38</v>
      </c>
      <c r="O26" s="1">
        <v>3</v>
      </c>
      <c r="P26" s="1">
        <v>28</v>
      </c>
      <c r="Q26" s="6" t="s">
        <v>124</v>
      </c>
      <c r="R26" s="6" t="s">
        <v>124</v>
      </c>
      <c r="S26" s="6" t="s">
        <v>124</v>
      </c>
      <c r="T26" s="6" t="s">
        <v>124</v>
      </c>
    </row>
    <row r="27" spans="1:20" ht="21.95" customHeight="1">
      <c r="A27" s="2"/>
      <c r="B27" s="21"/>
      <c r="C27" s="20"/>
      <c r="D27" s="464" t="s">
        <v>107</v>
      </c>
      <c r="E27" s="432"/>
      <c r="F27" s="1">
        <v>76</v>
      </c>
      <c r="G27" s="1">
        <v>12</v>
      </c>
      <c r="H27" s="1">
        <v>64</v>
      </c>
      <c r="I27" s="3" t="s">
        <v>0</v>
      </c>
      <c r="J27" s="3" t="s">
        <v>0</v>
      </c>
      <c r="K27" s="3" t="s">
        <v>0</v>
      </c>
      <c r="L27" s="3" t="s">
        <v>0</v>
      </c>
      <c r="M27" s="1">
        <v>6</v>
      </c>
      <c r="N27" s="1">
        <v>26</v>
      </c>
      <c r="O27" s="1">
        <v>6</v>
      </c>
      <c r="P27" s="1">
        <v>38</v>
      </c>
      <c r="Q27" s="6" t="s">
        <v>124</v>
      </c>
      <c r="R27" s="6" t="s">
        <v>124</v>
      </c>
      <c r="S27" s="6" t="s">
        <v>124</v>
      </c>
      <c r="T27" s="6" t="s">
        <v>124</v>
      </c>
    </row>
    <row r="28" spans="1:20" ht="21.95" customHeight="1">
      <c r="A28" s="2"/>
      <c r="B28" s="21"/>
      <c r="C28" s="20"/>
      <c r="D28" s="464" t="s">
        <v>222</v>
      </c>
      <c r="E28" s="432"/>
      <c r="F28" s="1">
        <v>38</v>
      </c>
      <c r="G28" s="1">
        <v>7</v>
      </c>
      <c r="H28" s="1">
        <v>31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1">
        <v>7</v>
      </c>
      <c r="P28" s="1">
        <v>31</v>
      </c>
      <c r="Q28" s="6" t="s">
        <v>124</v>
      </c>
      <c r="R28" s="6" t="s">
        <v>124</v>
      </c>
      <c r="S28" s="6" t="s">
        <v>124</v>
      </c>
      <c r="T28" s="6" t="s">
        <v>124</v>
      </c>
    </row>
    <row r="29" spans="1:20" ht="21.95" customHeight="1">
      <c r="A29" s="2"/>
      <c r="B29" s="465" t="s">
        <v>223</v>
      </c>
      <c r="C29" s="466"/>
      <c r="D29" s="38"/>
      <c r="E29" s="38"/>
      <c r="F29" s="105"/>
      <c r="G29" s="104"/>
      <c r="H29" s="104"/>
      <c r="I29" s="104"/>
      <c r="J29" s="104"/>
      <c r="K29" s="104"/>
      <c r="L29" s="104"/>
      <c r="M29" s="104"/>
      <c r="N29" s="104"/>
      <c r="O29" s="104"/>
      <c r="P29" s="104"/>
    </row>
    <row r="30" spans="1:20" ht="21.95" customHeight="1">
      <c r="A30" s="2"/>
      <c r="B30" s="23"/>
      <c r="C30" s="125"/>
      <c r="D30" s="464" t="s">
        <v>109</v>
      </c>
      <c r="E30" s="432"/>
      <c r="F30" s="1">
        <v>344</v>
      </c>
      <c r="G30" s="1">
        <v>88</v>
      </c>
      <c r="H30" s="1">
        <v>256</v>
      </c>
      <c r="I30" s="1">
        <v>18</v>
      </c>
      <c r="J30" s="1">
        <v>73</v>
      </c>
      <c r="K30" s="1">
        <v>22</v>
      </c>
      <c r="L30" s="1">
        <v>62</v>
      </c>
      <c r="M30" s="1">
        <v>21</v>
      </c>
      <c r="N30" s="1">
        <v>65</v>
      </c>
      <c r="O30" s="1">
        <v>27</v>
      </c>
      <c r="P30" s="1">
        <v>56</v>
      </c>
      <c r="Q30" s="6" t="s">
        <v>124</v>
      </c>
      <c r="R30" s="6" t="s">
        <v>124</v>
      </c>
      <c r="S30" s="6" t="s">
        <v>124</v>
      </c>
      <c r="T30" s="6" t="s">
        <v>124</v>
      </c>
    </row>
    <row r="31" spans="1:20" ht="21.95" customHeight="1">
      <c r="A31" s="2"/>
      <c r="B31" s="23"/>
      <c r="C31" s="125"/>
      <c r="D31" s="464" t="s">
        <v>108</v>
      </c>
      <c r="E31" s="432"/>
      <c r="F31" s="1">
        <v>346</v>
      </c>
      <c r="G31" s="1">
        <v>81</v>
      </c>
      <c r="H31" s="1">
        <v>265</v>
      </c>
      <c r="I31" s="1">
        <v>25</v>
      </c>
      <c r="J31" s="1">
        <v>66</v>
      </c>
      <c r="K31" s="1">
        <v>12</v>
      </c>
      <c r="L31" s="1">
        <v>66</v>
      </c>
      <c r="M31" s="1">
        <v>22</v>
      </c>
      <c r="N31" s="1">
        <v>64</v>
      </c>
      <c r="O31" s="1">
        <v>22</v>
      </c>
      <c r="P31" s="1">
        <v>69</v>
      </c>
      <c r="Q31" s="6" t="s">
        <v>124</v>
      </c>
      <c r="R31" s="6" t="s">
        <v>124</v>
      </c>
      <c r="S31" s="6" t="s">
        <v>124</v>
      </c>
      <c r="T31" s="6" t="s">
        <v>124</v>
      </c>
    </row>
    <row r="32" spans="1:20" ht="21.95" customHeight="1">
      <c r="A32" s="2"/>
      <c r="B32" s="21"/>
      <c r="C32" s="20"/>
      <c r="D32" s="464" t="s">
        <v>107</v>
      </c>
      <c r="E32" s="432"/>
      <c r="F32" s="1">
        <v>338</v>
      </c>
      <c r="G32" s="1">
        <v>79</v>
      </c>
      <c r="H32" s="1">
        <v>259</v>
      </c>
      <c r="I32" s="1">
        <v>20</v>
      </c>
      <c r="J32" s="1">
        <v>62</v>
      </c>
      <c r="K32" s="1">
        <v>21</v>
      </c>
      <c r="L32" s="1">
        <v>61</v>
      </c>
      <c r="M32" s="1">
        <v>13</v>
      </c>
      <c r="N32" s="1">
        <v>64</v>
      </c>
      <c r="O32" s="1">
        <v>25</v>
      </c>
      <c r="P32" s="1">
        <v>72</v>
      </c>
      <c r="Q32" s="6" t="s">
        <v>124</v>
      </c>
      <c r="R32" s="6" t="s">
        <v>124</v>
      </c>
      <c r="S32" s="6" t="s">
        <v>124</v>
      </c>
      <c r="T32" s="6" t="s">
        <v>124</v>
      </c>
    </row>
    <row r="33" spans="1:20" ht="21.95" customHeight="1">
      <c r="A33" s="2"/>
      <c r="B33" s="21"/>
      <c r="C33" s="20"/>
      <c r="D33" s="464" t="s">
        <v>222</v>
      </c>
      <c r="E33" s="432"/>
      <c r="F33" s="1">
        <v>320</v>
      </c>
      <c r="G33" s="1">
        <v>65</v>
      </c>
      <c r="H33" s="1">
        <v>255</v>
      </c>
      <c r="I33" s="1">
        <v>17</v>
      </c>
      <c r="J33" s="1">
        <v>72</v>
      </c>
      <c r="K33" s="1">
        <v>12</v>
      </c>
      <c r="L33" s="1">
        <v>55</v>
      </c>
      <c r="M33" s="1">
        <v>21</v>
      </c>
      <c r="N33" s="1">
        <v>58</v>
      </c>
      <c r="O33" s="1">
        <v>15</v>
      </c>
      <c r="P33" s="1">
        <v>70</v>
      </c>
      <c r="Q33" s="6" t="s">
        <v>124</v>
      </c>
      <c r="R33" s="6" t="s">
        <v>124</v>
      </c>
      <c r="S33" s="6" t="s">
        <v>124</v>
      </c>
      <c r="T33" s="6" t="s">
        <v>124</v>
      </c>
    </row>
    <row r="34" spans="1:20" ht="21.95" customHeight="1">
      <c r="A34" s="2"/>
      <c r="B34" s="23"/>
      <c r="C34" s="125"/>
      <c r="D34" s="135"/>
      <c r="E34" s="134"/>
    </row>
    <row r="35" spans="1:20" ht="21.95" customHeight="1">
      <c r="A35" s="470" t="s">
        <v>221</v>
      </c>
      <c r="B35" s="470"/>
      <c r="C35" s="20"/>
      <c r="D35" s="464" t="s">
        <v>219</v>
      </c>
      <c r="E35" s="432"/>
      <c r="F35" s="104">
        <v>372</v>
      </c>
      <c r="G35" s="104">
        <v>126</v>
      </c>
      <c r="H35" s="104">
        <v>246</v>
      </c>
      <c r="I35" s="104">
        <v>51</v>
      </c>
      <c r="J35" s="104">
        <v>94</v>
      </c>
      <c r="K35" s="104">
        <v>39</v>
      </c>
      <c r="L35" s="104">
        <v>82</v>
      </c>
      <c r="M35" s="104">
        <v>36</v>
      </c>
      <c r="N35" s="104">
        <v>70</v>
      </c>
      <c r="O35" s="6" t="s">
        <v>124</v>
      </c>
      <c r="P35" s="6" t="s">
        <v>124</v>
      </c>
      <c r="Q35" s="6" t="s">
        <v>124</v>
      </c>
      <c r="R35" s="6" t="s">
        <v>124</v>
      </c>
      <c r="S35" s="6" t="s">
        <v>124</v>
      </c>
      <c r="T35" s="6" t="s">
        <v>124</v>
      </c>
    </row>
    <row r="36" spans="1:20" ht="21.95" customHeight="1">
      <c r="A36" s="2"/>
      <c r="B36" s="467"/>
      <c r="C36" s="468"/>
      <c r="D36" s="464" t="s">
        <v>218</v>
      </c>
      <c r="E36" s="432"/>
      <c r="F36" s="50">
        <v>487</v>
      </c>
      <c r="G36" s="2">
        <v>159</v>
      </c>
      <c r="H36" s="2">
        <v>328</v>
      </c>
      <c r="I36" s="2">
        <v>39</v>
      </c>
      <c r="J36" s="2">
        <v>90</v>
      </c>
      <c r="K36" s="2">
        <v>50</v>
      </c>
      <c r="L36" s="104">
        <v>92</v>
      </c>
      <c r="M36" s="104">
        <v>43</v>
      </c>
      <c r="N36" s="104">
        <v>81</v>
      </c>
      <c r="O36" s="104">
        <v>27</v>
      </c>
      <c r="P36" s="104">
        <v>65</v>
      </c>
      <c r="Q36" s="6" t="s">
        <v>124</v>
      </c>
      <c r="R36" s="6" t="s">
        <v>124</v>
      </c>
      <c r="S36" s="6" t="s">
        <v>124</v>
      </c>
      <c r="T36" s="6" t="s">
        <v>124</v>
      </c>
    </row>
    <row r="37" spans="1:20" ht="21.95" customHeight="1">
      <c r="A37" s="2"/>
      <c r="B37" s="21"/>
      <c r="C37" s="20"/>
      <c r="D37" s="464" t="s">
        <v>217</v>
      </c>
      <c r="E37" s="432"/>
      <c r="F37" s="50">
        <v>597</v>
      </c>
      <c r="G37" s="2">
        <v>177</v>
      </c>
      <c r="H37" s="2">
        <v>420</v>
      </c>
      <c r="I37" s="2">
        <v>29</v>
      </c>
      <c r="J37" s="104">
        <v>108</v>
      </c>
      <c r="K37" s="104">
        <v>38</v>
      </c>
      <c r="L37" s="104">
        <v>87</v>
      </c>
      <c r="M37" s="104">
        <v>48</v>
      </c>
      <c r="N37" s="104">
        <v>89</v>
      </c>
      <c r="O37" s="104">
        <v>40</v>
      </c>
      <c r="P37" s="104">
        <v>76</v>
      </c>
      <c r="Q37" s="1">
        <v>22</v>
      </c>
      <c r="R37" s="1">
        <v>60</v>
      </c>
      <c r="S37" s="6" t="s">
        <v>124</v>
      </c>
      <c r="T37" s="6" t="s">
        <v>124</v>
      </c>
    </row>
    <row r="38" spans="1:20" ht="21.95" customHeight="1">
      <c r="A38" s="2"/>
      <c r="B38" s="21"/>
      <c r="C38" s="20"/>
      <c r="D38" s="464" t="s">
        <v>216</v>
      </c>
      <c r="E38" s="432"/>
      <c r="F38" s="1">
        <v>719</v>
      </c>
      <c r="G38" s="1">
        <v>213</v>
      </c>
      <c r="H38" s="1">
        <v>506</v>
      </c>
      <c r="I38" s="1">
        <v>42</v>
      </c>
      <c r="J38" s="1">
        <v>98</v>
      </c>
      <c r="K38" s="1">
        <v>30</v>
      </c>
      <c r="L38" s="1">
        <v>110</v>
      </c>
      <c r="M38" s="1">
        <v>37</v>
      </c>
      <c r="N38" s="1">
        <v>83</v>
      </c>
      <c r="O38" s="1">
        <v>46</v>
      </c>
      <c r="P38" s="1">
        <v>81</v>
      </c>
      <c r="Q38" s="1">
        <v>36</v>
      </c>
      <c r="R38" s="1">
        <v>74</v>
      </c>
      <c r="S38" s="1">
        <v>22</v>
      </c>
      <c r="T38" s="1">
        <v>60</v>
      </c>
    </row>
    <row r="39" spans="1:20" ht="21.95" customHeight="1">
      <c r="A39" s="2"/>
      <c r="B39" s="465" t="s">
        <v>220</v>
      </c>
      <c r="C39" s="466"/>
      <c r="D39" s="21"/>
      <c r="E39" s="20"/>
      <c r="F39" s="2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20" ht="21.95" customHeight="1">
      <c r="A40" s="2"/>
      <c r="B40" s="23"/>
      <c r="C40" s="104"/>
      <c r="D40" s="464" t="s">
        <v>219</v>
      </c>
      <c r="E40" s="432"/>
      <c r="F40" s="104">
        <v>372</v>
      </c>
      <c r="G40" s="104">
        <v>126</v>
      </c>
      <c r="H40" s="104">
        <v>246</v>
      </c>
      <c r="I40" s="104">
        <v>51</v>
      </c>
      <c r="J40" s="104">
        <v>94</v>
      </c>
      <c r="K40" s="104">
        <v>39</v>
      </c>
      <c r="L40" s="104">
        <v>82</v>
      </c>
      <c r="M40" s="104">
        <v>36</v>
      </c>
      <c r="N40" s="104">
        <v>70</v>
      </c>
      <c r="O40" s="6" t="s">
        <v>124</v>
      </c>
      <c r="P40" s="6" t="s">
        <v>124</v>
      </c>
      <c r="Q40" s="6" t="s">
        <v>124</v>
      </c>
      <c r="R40" s="6" t="s">
        <v>124</v>
      </c>
      <c r="S40" s="6" t="s">
        <v>124</v>
      </c>
      <c r="T40" s="6" t="s">
        <v>124</v>
      </c>
    </row>
    <row r="41" spans="1:20" ht="21.95" customHeight="1">
      <c r="A41" s="2"/>
      <c r="B41" s="23"/>
      <c r="C41" s="104"/>
      <c r="D41" s="464" t="s">
        <v>218</v>
      </c>
      <c r="E41" s="432"/>
      <c r="F41" s="50">
        <v>487</v>
      </c>
      <c r="G41" s="2">
        <v>159</v>
      </c>
      <c r="H41" s="2">
        <v>328</v>
      </c>
      <c r="I41" s="2">
        <v>39</v>
      </c>
      <c r="J41" s="2">
        <v>90</v>
      </c>
      <c r="K41" s="2">
        <v>50</v>
      </c>
      <c r="L41" s="104">
        <v>92</v>
      </c>
      <c r="M41" s="104">
        <v>43</v>
      </c>
      <c r="N41" s="104">
        <v>81</v>
      </c>
      <c r="O41" s="104">
        <v>27</v>
      </c>
      <c r="P41" s="104">
        <v>65</v>
      </c>
      <c r="Q41" s="6" t="s">
        <v>124</v>
      </c>
      <c r="R41" s="6" t="s">
        <v>124</v>
      </c>
      <c r="S41" s="6" t="s">
        <v>124</v>
      </c>
      <c r="T41" s="6" t="s">
        <v>124</v>
      </c>
    </row>
    <row r="42" spans="1:20" ht="21.95" customHeight="1">
      <c r="A42" s="2"/>
      <c r="B42" s="23"/>
      <c r="C42" s="104"/>
      <c r="D42" s="464" t="s">
        <v>217</v>
      </c>
      <c r="E42" s="432"/>
      <c r="F42" s="50">
        <v>597</v>
      </c>
      <c r="G42" s="2">
        <v>177</v>
      </c>
      <c r="H42" s="2">
        <v>420</v>
      </c>
      <c r="I42" s="2">
        <v>29</v>
      </c>
      <c r="J42" s="104">
        <v>108</v>
      </c>
      <c r="K42" s="104">
        <v>38</v>
      </c>
      <c r="L42" s="104">
        <v>87</v>
      </c>
      <c r="M42" s="104">
        <v>48</v>
      </c>
      <c r="N42" s="104">
        <v>89</v>
      </c>
      <c r="O42" s="104">
        <v>40</v>
      </c>
      <c r="P42" s="104">
        <v>76</v>
      </c>
      <c r="Q42" s="1">
        <v>22</v>
      </c>
      <c r="R42" s="1">
        <v>60</v>
      </c>
      <c r="S42" s="6" t="s">
        <v>124</v>
      </c>
      <c r="T42" s="6" t="s">
        <v>124</v>
      </c>
    </row>
    <row r="43" spans="1:20" ht="21.95" customHeight="1">
      <c r="A43" s="2"/>
      <c r="B43" s="23"/>
      <c r="C43" s="104"/>
      <c r="D43" s="464" t="s">
        <v>216</v>
      </c>
      <c r="E43" s="432"/>
      <c r="F43" s="1">
        <v>719</v>
      </c>
      <c r="G43" s="1">
        <v>213</v>
      </c>
      <c r="H43" s="1">
        <v>506</v>
      </c>
      <c r="I43" s="1">
        <v>42</v>
      </c>
      <c r="J43" s="1">
        <v>98</v>
      </c>
      <c r="K43" s="1">
        <v>30</v>
      </c>
      <c r="L43" s="1">
        <v>110</v>
      </c>
      <c r="M43" s="1">
        <v>37</v>
      </c>
      <c r="N43" s="1">
        <v>83</v>
      </c>
      <c r="O43" s="1">
        <v>46</v>
      </c>
      <c r="P43" s="1">
        <v>81</v>
      </c>
      <c r="Q43" s="1">
        <v>36</v>
      </c>
      <c r="R43" s="1">
        <v>74</v>
      </c>
      <c r="S43" s="1">
        <v>22</v>
      </c>
      <c r="T43" s="1">
        <v>60</v>
      </c>
    </row>
    <row r="44" spans="1:20" ht="7.5" customHeight="1" thickBot="1">
      <c r="A44" s="19"/>
      <c r="B44" s="132"/>
      <c r="C44" s="132"/>
      <c r="D44" s="133"/>
      <c r="E44" s="132"/>
      <c r="F44" s="13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19"/>
      <c r="T44" s="19"/>
    </row>
    <row r="45" spans="1:20" ht="24" customHeight="1">
      <c r="A45" s="102" t="s">
        <v>215</v>
      </c>
      <c r="B45" s="102"/>
      <c r="C45" s="102"/>
      <c r="D45" s="102"/>
      <c r="E45" s="102"/>
      <c r="F45" s="102"/>
      <c r="G45" s="102"/>
      <c r="H45" s="102"/>
      <c r="I45" s="102"/>
      <c r="J45" s="102"/>
      <c r="K45" s="409" t="s">
        <v>214</v>
      </c>
      <c r="L45" s="409"/>
      <c r="M45" s="409"/>
      <c r="N45" s="409"/>
      <c r="O45" s="409"/>
      <c r="P45" s="409"/>
    </row>
    <row r="46" spans="1:20" ht="21.95" customHeight="1">
      <c r="A46" s="1" t="s">
        <v>213</v>
      </c>
      <c r="J46" s="2"/>
      <c r="L46" s="2"/>
      <c r="M46" s="2"/>
      <c r="N46" s="2"/>
      <c r="O46" s="2"/>
      <c r="P46" s="2"/>
      <c r="Q46" s="2"/>
      <c r="R46" s="2"/>
    </row>
    <row r="47" spans="1:20" ht="24" customHeight="1">
      <c r="A47" s="1" t="s">
        <v>212</v>
      </c>
      <c r="L47" s="484"/>
      <c r="M47" s="484"/>
    </row>
    <row r="50" spans="15:15" ht="24" customHeight="1">
      <c r="O50" s="2"/>
    </row>
  </sheetData>
  <mergeCells count="53">
    <mergeCell ref="L47:M47"/>
    <mergeCell ref="D37:E37"/>
    <mergeCell ref="D42:E42"/>
    <mergeCell ref="D17:E17"/>
    <mergeCell ref="D22:E22"/>
    <mergeCell ref="D26:E26"/>
    <mergeCell ref="D27:E27"/>
    <mergeCell ref="D32:E32"/>
    <mergeCell ref="D38:E38"/>
    <mergeCell ref="D43:E43"/>
    <mergeCell ref="D28:E28"/>
    <mergeCell ref="D20:E20"/>
    <mergeCell ref="D25:E25"/>
    <mergeCell ref="D23:E23"/>
    <mergeCell ref="D36:E36"/>
    <mergeCell ref="K45:P45"/>
    <mergeCell ref="D41:E41"/>
    <mergeCell ref="M2:N2"/>
    <mergeCell ref="D6:E6"/>
    <mergeCell ref="D16:E16"/>
    <mergeCell ref="D21:E21"/>
    <mergeCell ref="D10:E10"/>
    <mergeCell ref="D18:E18"/>
    <mergeCell ref="D15:E15"/>
    <mergeCell ref="I2:J2"/>
    <mergeCell ref="F2:H2"/>
    <mergeCell ref="D2:E3"/>
    <mergeCell ref="D8:E8"/>
    <mergeCell ref="O2:P2"/>
    <mergeCell ref="K2:L2"/>
    <mergeCell ref="D7:E7"/>
    <mergeCell ref="D40:E40"/>
    <mergeCell ref="B36:C36"/>
    <mergeCell ref="B19:C19"/>
    <mergeCell ref="B24:C24"/>
    <mergeCell ref="B29:C29"/>
    <mergeCell ref="D30:E30"/>
    <mergeCell ref="D33:E33"/>
    <mergeCell ref="D31:E31"/>
    <mergeCell ref="A35:B35"/>
    <mergeCell ref="D35:E35"/>
    <mergeCell ref="S2:T2"/>
    <mergeCell ref="Q2:R2"/>
    <mergeCell ref="Q1:R1"/>
    <mergeCell ref="D12:E12"/>
    <mergeCell ref="B39:C39"/>
    <mergeCell ref="A2:C3"/>
    <mergeCell ref="B14:C14"/>
    <mergeCell ref="A5:C5"/>
    <mergeCell ref="A13:B13"/>
    <mergeCell ref="B9:C9"/>
    <mergeCell ref="D11:E11"/>
    <mergeCell ref="D5:E5"/>
  </mergeCells>
  <phoneticPr fontId="2"/>
  <pageMargins left="0.78740157480314965" right="0.78740157480314965" top="0.98425196850393704" bottom="0.98425196850393704" header="0.51181102362204722" footer="0.51181102362204722"/>
  <pageSetup paperSize="9" scale="67" fitToWidth="0" orientation="portrait" horizontalDpi="300" verticalDpi="300" r:id="rId1"/>
  <headerFooter alignWithMargins="0">
    <oddFooter>&amp;C&amp;"ＭＳ Ｐ明朝,標準"－７５－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D57D-4062-415B-A851-139576F94B19}">
  <dimension ref="A1:Q30"/>
  <sheetViews>
    <sheetView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8" customHeight="1"/>
  <cols>
    <col min="1" max="1" width="3.625" style="69" customWidth="1"/>
    <col min="2" max="2" width="15.25" style="69" customWidth="1"/>
    <col min="3" max="3" width="3.625" style="69" customWidth="1"/>
    <col min="4" max="12" width="10.625" style="69" customWidth="1"/>
    <col min="13" max="13" width="10.625" style="143" customWidth="1"/>
    <col min="14" max="17" width="10.625" style="69" customWidth="1"/>
    <col min="18" max="18" width="7.25" style="69" customWidth="1"/>
    <col min="19" max="19" width="6.375" style="69" customWidth="1"/>
    <col min="20" max="20" width="5.75" style="69" customWidth="1"/>
    <col min="21" max="16384" width="9" style="69"/>
  </cols>
  <sheetData>
    <row r="1" spans="1:17" ht="24" customHeight="1" thickBot="1">
      <c r="A1" s="12" t="s">
        <v>265</v>
      </c>
      <c r="B1" s="12"/>
      <c r="C1" s="12"/>
      <c r="D1" s="12"/>
      <c r="E1" s="19"/>
      <c r="F1" s="19"/>
      <c r="G1" s="19"/>
      <c r="H1" s="19"/>
      <c r="I1" s="19"/>
      <c r="J1" s="19"/>
      <c r="K1" s="19"/>
      <c r="L1" s="19"/>
      <c r="M1" s="45"/>
      <c r="N1" s="19"/>
      <c r="O1" s="19"/>
      <c r="P1" s="19"/>
      <c r="Q1" s="19"/>
    </row>
    <row r="2" spans="1:17" ht="18" customHeight="1">
      <c r="A2" s="102"/>
      <c r="B2" s="404" t="s">
        <v>264</v>
      </c>
      <c r="C2" s="128"/>
      <c r="D2" s="30"/>
      <c r="E2" s="485" t="s">
        <v>263</v>
      </c>
      <c r="F2" s="485"/>
      <c r="G2" s="485"/>
      <c r="H2" s="485"/>
      <c r="I2" s="31"/>
      <c r="J2" s="486" t="s">
        <v>262</v>
      </c>
      <c r="K2" s="485"/>
      <c r="L2" s="487"/>
      <c r="M2" s="406" t="s">
        <v>261</v>
      </c>
      <c r="N2" s="407"/>
      <c r="O2" s="407"/>
      <c r="P2" s="407"/>
      <c r="Q2" s="407"/>
    </row>
    <row r="3" spans="1:17" ht="18" customHeight="1">
      <c r="A3" s="60"/>
      <c r="B3" s="425"/>
      <c r="C3" s="59"/>
      <c r="D3" s="29" t="s">
        <v>260</v>
      </c>
      <c r="E3" s="83" t="s">
        <v>259</v>
      </c>
      <c r="F3" s="29" t="s">
        <v>258</v>
      </c>
      <c r="G3" s="83" t="s">
        <v>257</v>
      </c>
      <c r="H3" s="29" t="s">
        <v>256</v>
      </c>
      <c r="I3" s="83" t="s">
        <v>255</v>
      </c>
      <c r="J3" s="29" t="s">
        <v>254</v>
      </c>
      <c r="K3" s="83" t="s">
        <v>253</v>
      </c>
      <c r="L3" s="29" t="s">
        <v>252</v>
      </c>
      <c r="M3" s="171" t="s">
        <v>251</v>
      </c>
      <c r="N3" s="83" t="s">
        <v>250</v>
      </c>
      <c r="O3" s="29" t="s">
        <v>249</v>
      </c>
      <c r="P3" s="83" t="s">
        <v>248</v>
      </c>
      <c r="Q3" s="83" t="s">
        <v>247</v>
      </c>
    </row>
    <row r="4" spans="1:17" ht="18" customHeight="1">
      <c r="A4" s="2"/>
      <c r="B4" s="6" t="s">
        <v>246</v>
      </c>
      <c r="C4" s="10"/>
      <c r="D4" s="170" t="s">
        <v>245</v>
      </c>
      <c r="E4" s="169"/>
      <c r="F4" s="169"/>
      <c r="G4" s="169"/>
      <c r="H4" s="169"/>
      <c r="I4" s="169"/>
      <c r="J4" s="169"/>
      <c r="K4" s="169"/>
      <c r="L4" s="169"/>
      <c r="M4" s="168"/>
      <c r="N4" s="167"/>
      <c r="O4" s="167"/>
      <c r="P4" s="167"/>
      <c r="Q4" s="167"/>
    </row>
    <row r="5" spans="1:17" ht="18" customHeight="1">
      <c r="A5" s="2"/>
      <c r="B5" s="148" t="s">
        <v>241</v>
      </c>
      <c r="C5" s="56"/>
      <c r="D5" s="155">
        <v>118.7</v>
      </c>
      <c r="E5" s="155">
        <v>123.5</v>
      </c>
      <c r="F5" s="155">
        <v>130</v>
      </c>
      <c r="G5" s="155">
        <v>134.6</v>
      </c>
      <c r="H5" s="154">
        <v>140</v>
      </c>
      <c r="I5" s="154">
        <v>146.6</v>
      </c>
      <c r="J5" s="154">
        <v>154.80000000000001</v>
      </c>
      <c r="K5" s="155">
        <v>159.5</v>
      </c>
      <c r="L5" s="155">
        <v>163</v>
      </c>
      <c r="M5" s="153">
        <v>168.7</v>
      </c>
      <c r="N5" s="153">
        <v>168.8</v>
      </c>
      <c r="O5" s="153">
        <v>168.7</v>
      </c>
      <c r="P5" s="153">
        <v>168.6</v>
      </c>
      <c r="Q5" s="153">
        <v>165.1</v>
      </c>
    </row>
    <row r="6" spans="1:17" ht="18" customHeight="1">
      <c r="A6" s="2"/>
      <c r="B6" s="148" t="s">
        <v>239</v>
      </c>
      <c r="C6" s="56"/>
      <c r="D6" s="155">
        <v>116.3</v>
      </c>
      <c r="E6" s="154">
        <v>123.5</v>
      </c>
      <c r="F6" s="154">
        <v>128.19999999999999</v>
      </c>
      <c r="G6" s="154">
        <v>134.4</v>
      </c>
      <c r="H6" s="154">
        <v>139.4</v>
      </c>
      <c r="I6" s="154">
        <v>144.80000000000001</v>
      </c>
      <c r="J6" s="154">
        <v>153.9</v>
      </c>
      <c r="K6" s="154">
        <v>160.9</v>
      </c>
      <c r="L6" s="154">
        <v>165.3</v>
      </c>
      <c r="M6" s="153">
        <v>166.8</v>
      </c>
      <c r="N6" s="153">
        <v>169.8</v>
      </c>
      <c r="O6" s="153">
        <v>169.8</v>
      </c>
      <c r="P6" s="153">
        <v>169.1</v>
      </c>
      <c r="Q6" s="153">
        <v>169.7</v>
      </c>
    </row>
    <row r="7" spans="1:17" s="143" customFormat="1" ht="18" customHeight="1">
      <c r="A7" s="53"/>
      <c r="B7" s="148" t="s">
        <v>238</v>
      </c>
      <c r="C7" s="56"/>
      <c r="D7" s="155">
        <v>117.1</v>
      </c>
      <c r="E7" s="154">
        <v>123</v>
      </c>
      <c r="F7" s="154">
        <v>129.4</v>
      </c>
      <c r="G7" s="154">
        <v>133.4</v>
      </c>
      <c r="H7" s="154">
        <v>140.19999999999999</v>
      </c>
      <c r="I7" s="154">
        <v>146.4</v>
      </c>
      <c r="J7" s="154">
        <v>152.9</v>
      </c>
      <c r="K7" s="154">
        <v>161.30000000000001</v>
      </c>
      <c r="L7" s="154">
        <v>165</v>
      </c>
      <c r="M7" s="153">
        <v>166.6</v>
      </c>
      <c r="N7" s="153">
        <v>168.4</v>
      </c>
      <c r="O7" s="153">
        <v>170.4</v>
      </c>
      <c r="P7" s="153">
        <v>168.5</v>
      </c>
      <c r="Q7" s="153">
        <v>168.6</v>
      </c>
    </row>
    <row r="8" spans="1:17" s="143" customFormat="1" ht="18" customHeight="1">
      <c r="A8" s="53"/>
      <c r="B8" s="148" t="s">
        <v>237</v>
      </c>
      <c r="C8" s="56"/>
      <c r="D8" s="155">
        <v>117.4</v>
      </c>
      <c r="E8" s="154">
        <v>122.1</v>
      </c>
      <c r="F8" s="154">
        <v>127.9</v>
      </c>
      <c r="G8" s="154">
        <v>135.4</v>
      </c>
      <c r="H8" s="154">
        <v>139.1</v>
      </c>
      <c r="I8" s="154">
        <v>146.6</v>
      </c>
      <c r="J8" s="154">
        <v>153</v>
      </c>
      <c r="K8" s="154">
        <v>159.1</v>
      </c>
      <c r="L8" s="154">
        <v>163.69999999999999</v>
      </c>
      <c r="M8" s="153">
        <v>167</v>
      </c>
      <c r="N8" s="153">
        <v>167.8</v>
      </c>
      <c r="O8" s="153">
        <v>169.5</v>
      </c>
      <c r="P8" s="153">
        <v>167.1</v>
      </c>
      <c r="Q8" s="153">
        <v>171.4</v>
      </c>
    </row>
    <row r="9" spans="1:17" s="143" customFormat="1" ht="18" customHeight="1">
      <c r="A9" s="53"/>
      <c r="B9" s="148" t="s">
        <v>236</v>
      </c>
      <c r="C9" s="56"/>
      <c r="D9" s="154">
        <v>115.9</v>
      </c>
      <c r="E9" s="154">
        <v>123.3</v>
      </c>
      <c r="F9" s="154">
        <v>127.5</v>
      </c>
      <c r="G9" s="154">
        <v>133.6</v>
      </c>
      <c r="H9" s="154">
        <v>140.6</v>
      </c>
      <c r="I9" s="154">
        <v>144.30000000000001</v>
      </c>
      <c r="J9" s="154">
        <v>154.69999999999999</v>
      </c>
      <c r="K9" s="154">
        <v>159</v>
      </c>
      <c r="L9" s="154">
        <v>162.80000000000001</v>
      </c>
      <c r="M9" s="153">
        <v>166.5</v>
      </c>
      <c r="N9" s="153">
        <v>168</v>
      </c>
      <c r="O9" s="153">
        <v>168.2</v>
      </c>
      <c r="P9" s="153">
        <v>162.5</v>
      </c>
      <c r="Q9" s="153" t="s">
        <v>0</v>
      </c>
    </row>
    <row r="10" spans="1:17" s="143" customFormat="1" ht="18" customHeight="1">
      <c r="A10" s="53"/>
      <c r="B10" s="148"/>
      <c r="C10" s="56"/>
      <c r="D10" s="165" t="s">
        <v>242</v>
      </c>
      <c r="E10" s="165"/>
      <c r="F10" s="165"/>
      <c r="G10" s="165"/>
      <c r="H10" s="166"/>
      <c r="I10" s="166"/>
      <c r="J10" s="165"/>
      <c r="K10" s="165"/>
      <c r="L10" s="165"/>
      <c r="M10" s="153"/>
      <c r="N10" s="153"/>
      <c r="O10" s="153"/>
      <c r="P10" s="153"/>
      <c r="Q10" s="153"/>
    </row>
    <row r="11" spans="1:17" s="143" customFormat="1" ht="18" customHeight="1">
      <c r="A11" s="53"/>
      <c r="B11" s="148" t="s">
        <v>241</v>
      </c>
      <c r="C11" s="56"/>
      <c r="D11" s="51">
        <v>117.3</v>
      </c>
      <c r="E11" s="51">
        <v>122.9</v>
      </c>
      <c r="F11" s="150">
        <v>128.5</v>
      </c>
      <c r="G11" s="150">
        <v>136</v>
      </c>
      <c r="H11" s="51">
        <v>142.80000000000001</v>
      </c>
      <c r="I11" s="150">
        <v>147.69999999999999</v>
      </c>
      <c r="J11" s="51">
        <v>153.6</v>
      </c>
      <c r="K11" s="51">
        <v>156.5</v>
      </c>
      <c r="L11" s="51">
        <v>158.69999999999999</v>
      </c>
      <c r="M11" s="153">
        <v>157.69999999999999</v>
      </c>
      <c r="N11" s="164">
        <v>156.5</v>
      </c>
      <c r="O11" s="51">
        <v>155.5</v>
      </c>
      <c r="P11" s="51">
        <v>157.69999999999999</v>
      </c>
      <c r="Q11" s="155">
        <v>160.4</v>
      </c>
    </row>
    <row r="12" spans="1:17" s="143" customFormat="1" ht="18" customHeight="1">
      <c r="A12" s="53"/>
      <c r="B12" s="148" t="s">
        <v>239</v>
      </c>
      <c r="C12" s="56"/>
      <c r="D12" s="147">
        <v>115.9</v>
      </c>
      <c r="E12" s="51">
        <v>122.3</v>
      </c>
      <c r="F12" s="150">
        <v>128</v>
      </c>
      <c r="G12" s="51">
        <v>133.30000000000001</v>
      </c>
      <c r="H12" s="51">
        <v>141.4</v>
      </c>
      <c r="I12" s="51">
        <v>147.6</v>
      </c>
      <c r="J12" s="51">
        <v>151.6</v>
      </c>
      <c r="K12" s="51">
        <v>154.30000000000001</v>
      </c>
      <c r="L12" s="51">
        <v>155.4</v>
      </c>
      <c r="M12" s="51">
        <v>155.5</v>
      </c>
      <c r="N12" s="51">
        <v>156.6</v>
      </c>
      <c r="O12" s="51">
        <v>156.4</v>
      </c>
      <c r="P12" s="51">
        <v>156.6</v>
      </c>
      <c r="Q12" s="163">
        <v>159.1</v>
      </c>
    </row>
    <row r="13" spans="1:17" s="143" customFormat="1" ht="18" customHeight="1">
      <c r="A13" s="149"/>
      <c r="B13" s="148" t="s">
        <v>238</v>
      </c>
      <c r="C13" s="51"/>
      <c r="D13" s="147">
        <v>115.7</v>
      </c>
      <c r="E13" s="51">
        <v>122.3</v>
      </c>
      <c r="F13" s="51">
        <v>128.4</v>
      </c>
      <c r="G13" s="51">
        <v>134.9</v>
      </c>
      <c r="H13" s="51">
        <v>141.30000000000001</v>
      </c>
      <c r="I13" s="51">
        <v>148.19999999999999</v>
      </c>
      <c r="J13" s="51">
        <v>152.19999999999999</v>
      </c>
      <c r="K13" s="51">
        <v>155.19999999999999</v>
      </c>
      <c r="L13" s="51">
        <v>155.6</v>
      </c>
      <c r="M13" s="51">
        <v>156.5</v>
      </c>
      <c r="N13" s="51">
        <v>156.1</v>
      </c>
      <c r="O13" s="51">
        <v>156.9</v>
      </c>
      <c r="P13" s="51">
        <v>151.5</v>
      </c>
      <c r="Q13" s="163">
        <v>157.30000000000001</v>
      </c>
    </row>
    <row r="14" spans="1:17" s="143" customFormat="1" ht="18" customHeight="1">
      <c r="A14" s="149"/>
      <c r="B14" s="148" t="s">
        <v>237</v>
      </c>
      <c r="C14" s="51"/>
      <c r="D14" s="147">
        <v>116.5</v>
      </c>
      <c r="E14" s="51">
        <v>122.3</v>
      </c>
      <c r="F14" s="150">
        <v>128</v>
      </c>
      <c r="G14" s="51">
        <v>134.1</v>
      </c>
      <c r="H14" s="51">
        <v>141.1</v>
      </c>
      <c r="I14" s="51">
        <v>147.19999999999999</v>
      </c>
      <c r="J14" s="51">
        <v>152.30000000000001</v>
      </c>
      <c r="K14" s="51">
        <v>156.5</v>
      </c>
      <c r="L14" s="51">
        <v>157.9</v>
      </c>
      <c r="M14" s="51">
        <v>155.19999999999999</v>
      </c>
      <c r="N14" s="51">
        <v>157.1</v>
      </c>
      <c r="O14" s="51">
        <v>156.5</v>
      </c>
      <c r="P14" s="51">
        <v>148.6</v>
      </c>
      <c r="Q14" s="163">
        <v>152.80000000000001</v>
      </c>
    </row>
    <row r="15" spans="1:17" s="143" customFormat="1" ht="18" customHeight="1">
      <c r="A15" s="162"/>
      <c r="B15" s="161" t="s">
        <v>236</v>
      </c>
      <c r="C15" s="160"/>
      <c r="D15" s="159">
        <v>114.3</v>
      </c>
      <c r="E15" s="158">
        <v>122.3</v>
      </c>
      <c r="F15" s="158">
        <v>127.5</v>
      </c>
      <c r="G15" s="158">
        <v>134</v>
      </c>
      <c r="H15" s="158">
        <v>140.5</v>
      </c>
      <c r="I15" s="158">
        <v>146.6</v>
      </c>
      <c r="J15" s="158">
        <v>152.69999999999999</v>
      </c>
      <c r="K15" s="158">
        <v>156.4</v>
      </c>
      <c r="L15" s="158">
        <v>158.69999999999999</v>
      </c>
      <c r="M15" s="158">
        <v>155.5</v>
      </c>
      <c r="N15" s="158">
        <v>155.5</v>
      </c>
      <c r="O15" s="158">
        <v>157.6</v>
      </c>
      <c r="P15" s="158">
        <v>147.80000000000001</v>
      </c>
      <c r="Q15" s="158">
        <v>152.4</v>
      </c>
    </row>
    <row r="16" spans="1:17" s="143" customFormat="1" ht="18" customHeight="1">
      <c r="A16" s="53"/>
      <c r="B16" s="51" t="s">
        <v>244</v>
      </c>
      <c r="C16" s="157"/>
      <c r="D16" s="151" t="s">
        <v>243</v>
      </c>
      <c r="E16" s="151"/>
      <c r="F16" s="151"/>
      <c r="G16" s="151"/>
      <c r="H16" s="151"/>
      <c r="I16" s="151"/>
      <c r="J16" s="151"/>
      <c r="K16" s="151"/>
      <c r="L16" s="151"/>
      <c r="M16" s="153"/>
      <c r="N16" s="153"/>
      <c r="O16" s="153"/>
      <c r="P16" s="153"/>
      <c r="Q16" s="156"/>
    </row>
    <row r="17" spans="1:17" s="143" customFormat="1" ht="18" customHeight="1">
      <c r="A17" s="53"/>
      <c r="B17" s="148" t="s">
        <v>241</v>
      </c>
      <c r="C17" s="56"/>
      <c r="D17" s="155">
        <v>22.6</v>
      </c>
      <c r="E17" s="155">
        <v>24.3</v>
      </c>
      <c r="F17" s="155">
        <v>28.6</v>
      </c>
      <c r="G17" s="155">
        <v>32</v>
      </c>
      <c r="H17" s="155">
        <v>36</v>
      </c>
      <c r="I17" s="155">
        <v>40.700000000000003</v>
      </c>
      <c r="J17" s="154">
        <v>45.8</v>
      </c>
      <c r="K17" s="154">
        <v>49.7</v>
      </c>
      <c r="L17" s="155">
        <v>53</v>
      </c>
      <c r="M17" s="153">
        <v>59.5</v>
      </c>
      <c r="N17" s="153">
        <v>56.9</v>
      </c>
      <c r="O17" s="153">
        <v>59.9</v>
      </c>
      <c r="P17" s="153">
        <v>57.8</v>
      </c>
      <c r="Q17" s="153">
        <v>56.8</v>
      </c>
    </row>
    <row r="18" spans="1:17" s="143" customFormat="1" ht="18" customHeight="1">
      <c r="A18" s="53"/>
      <c r="B18" s="148" t="s">
        <v>239</v>
      </c>
      <c r="C18" s="56"/>
      <c r="D18" s="154">
        <v>21.4</v>
      </c>
      <c r="E18" s="154">
        <v>24.7</v>
      </c>
      <c r="F18" s="154">
        <v>27.2</v>
      </c>
      <c r="G18" s="154">
        <v>31.1</v>
      </c>
      <c r="H18" s="154">
        <v>34.6</v>
      </c>
      <c r="I18" s="154">
        <v>38.1</v>
      </c>
      <c r="J18" s="154">
        <v>45</v>
      </c>
      <c r="K18" s="154">
        <v>50.2</v>
      </c>
      <c r="L18" s="154">
        <v>54.1</v>
      </c>
      <c r="M18" s="153">
        <v>54.6</v>
      </c>
      <c r="N18" s="153">
        <v>59.8</v>
      </c>
      <c r="O18" s="153">
        <v>59.6</v>
      </c>
      <c r="P18" s="153">
        <v>57.9</v>
      </c>
      <c r="Q18" s="153">
        <v>66</v>
      </c>
    </row>
    <row r="19" spans="1:17" s="143" customFormat="1" ht="18" customHeight="1">
      <c r="B19" s="148" t="s">
        <v>238</v>
      </c>
      <c r="C19" s="56"/>
      <c r="D19" s="154">
        <v>22.1</v>
      </c>
      <c r="E19" s="154">
        <v>24.2</v>
      </c>
      <c r="F19" s="154">
        <v>28.6</v>
      </c>
      <c r="G19" s="154">
        <v>30.8</v>
      </c>
      <c r="H19" s="154">
        <v>35.5</v>
      </c>
      <c r="I19" s="154">
        <v>39.9</v>
      </c>
      <c r="J19" s="154">
        <v>46.3</v>
      </c>
      <c r="K19" s="154">
        <v>52.7</v>
      </c>
      <c r="L19" s="154">
        <v>54.2</v>
      </c>
      <c r="M19" s="153">
        <v>58.4</v>
      </c>
      <c r="N19" s="153">
        <v>56.7</v>
      </c>
      <c r="O19" s="153">
        <v>61.5</v>
      </c>
      <c r="P19" s="153">
        <v>57.6</v>
      </c>
      <c r="Q19" s="153">
        <v>66.7</v>
      </c>
    </row>
    <row r="20" spans="1:17" s="143" customFormat="1" ht="18" customHeight="1">
      <c r="B20" s="148" t="s">
        <v>237</v>
      </c>
      <c r="C20" s="56"/>
      <c r="D20" s="154">
        <v>22.2</v>
      </c>
      <c r="E20" s="154">
        <v>24.5</v>
      </c>
      <c r="F20" s="154">
        <v>27.5</v>
      </c>
      <c r="G20" s="154">
        <v>33.200000000000003</v>
      </c>
      <c r="H20" s="154">
        <v>35.6</v>
      </c>
      <c r="I20" s="154">
        <v>39.6</v>
      </c>
      <c r="J20" s="154">
        <v>45.1</v>
      </c>
      <c r="K20" s="154">
        <v>49.7</v>
      </c>
      <c r="L20" s="154">
        <v>54.9</v>
      </c>
      <c r="M20" s="153">
        <v>58.6</v>
      </c>
      <c r="N20" s="153">
        <v>60.4</v>
      </c>
      <c r="O20" s="153">
        <v>59</v>
      </c>
      <c r="P20" s="153">
        <v>71.599999999999994</v>
      </c>
      <c r="Q20" s="153">
        <v>51.4</v>
      </c>
    </row>
    <row r="21" spans="1:17" s="143" customFormat="1" ht="18" customHeight="1">
      <c r="B21" s="148" t="s">
        <v>236</v>
      </c>
      <c r="C21" s="56"/>
      <c r="D21" s="154">
        <v>21.2</v>
      </c>
      <c r="E21" s="154">
        <v>25.2</v>
      </c>
      <c r="F21" s="154">
        <v>27.4</v>
      </c>
      <c r="G21" s="154">
        <v>30.9</v>
      </c>
      <c r="H21" s="154">
        <v>37.700000000000003</v>
      </c>
      <c r="I21" s="154">
        <v>39.700000000000003</v>
      </c>
      <c r="J21" s="154">
        <v>46</v>
      </c>
      <c r="K21" s="154">
        <v>51.8</v>
      </c>
      <c r="L21" s="154">
        <v>53.6</v>
      </c>
      <c r="M21" s="153">
        <v>57.1</v>
      </c>
      <c r="N21" s="153">
        <v>60.2</v>
      </c>
      <c r="O21" s="153">
        <v>63</v>
      </c>
      <c r="P21" s="153">
        <v>66</v>
      </c>
      <c r="Q21" s="153" t="s">
        <v>0</v>
      </c>
    </row>
    <row r="22" spans="1:17" s="143" customFormat="1" ht="18" customHeight="1">
      <c r="A22" s="53"/>
      <c r="C22" s="152"/>
      <c r="D22" s="151" t="s">
        <v>242</v>
      </c>
      <c r="E22" s="151"/>
      <c r="F22" s="151"/>
      <c r="G22" s="151"/>
      <c r="H22" s="151"/>
      <c r="I22" s="151"/>
      <c r="J22" s="151"/>
      <c r="K22" s="151"/>
      <c r="L22" s="151"/>
    </row>
    <row r="23" spans="1:17" s="143" customFormat="1" ht="18" customHeight="1">
      <c r="A23" s="53"/>
      <c r="B23" s="148" t="s">
        <v>241</v>
      </c>
      <c r="C23" s="56"/>
      <c r="D23" s="147">
        <v>22.1</v>
      </c>
      <c r="E23" s="51">
        <v>24.8</v>
      </c>
      <c r="F23" s="51">
        <v>28.4</v>
      </c>
      <c r="G23" s="51">
        <v>32.1</v>
      </c>
      <c r="H23" s="51">
        <v>35.700000000000003</v>
      </c>
      <c r="I23" s="51">
        <v>41.1</v>
      </c>
      <c r="J23" s="51">
        <v>46.9</v>
      </c>
      <c r="K23" s="51">
        <v>49.6</v>
      </c>
      <c r="L23" s="51">
        <v>50.2</v>
      </c>
      <c r="M23" s="51">
        <v>49.8</v>
      </c>
      <c r="N23" s="150">
        <v>53.9</v>
      </c>
      <c r="O23" s="150">
        <v>52.1</v>
      </c>
      <c r="P23" s="150" t="s">
        <v>240</v>
      </c>
      <c r="Q23" s="150">
        <v>61.8</v>
      </c>
    </row>
    <row r="24" spans="1:17" s="143" customFormat="1" ht="18" customHeight="1">
      <c r="A24" s="53"/>
      <c r="B24" s="148" t="s">
        <v>239</v>
      </c>
      <c r="C24" s="56"/>
      <c r="D24" s="147">
        <v>21.4</v>
      </c>
      <c r="E24" s="51">
        <v>24.1</v>
      </c>
      <c r="F24" s="51">
        <v>27.2</v>
      </c>
      <c r="G24" s="51">
        <v>31.7</v>
      </c>
      <c r="H24" s="51">
        <v>35.9</v>
      </c>
      <c r="I24" s="51">
        <v>38.799999999999997</v>
      </c>
      <c r="J24" s="51">
        <v>44.9</v>
      </c>
      <c r="K24" s="51">
        <v>48.4</v>
      </c>
      <c r="L24" s="51">
        <v>50.2</v>
      </c>
      <c r="M24" s="51">
        <v>49.6</v>
      </c>
      <c r="N24" s="51">
        <v>51.1</v>
      </c>
      <c r="O24" s="51">
        <v>53.2</v>
      </c>
      <c r="P24" s="151">
        <v>49.5</v>
      </c>
      <c r="Q24" s="51">
        <v>53.1</v>
      </c>
    </row>
    <row r="25" spans="1:17" s="143" customFormat="1" ht="18" customHeight="1">
      <c r="A25" s="149"/>
      <c r="B25" s="148" t="s">
        <v>238</v>
      </c>
      <c r="C25" s="51"/>
      <c r="D25" s="147">
        <v>20.9</v>
      </c>
      <c r="E25" s="51">
        <v>24.3</v>
      </c>
      <c r="F25" s="51">
        <v>27.7</v>
      </c>
      <c r="G25" s="51">
        <v>30.8</v>
      </c>
      <c r="H25" s="51">
        <v>36.1</v>
      </c>
      <c r="I25" s="51">
        <v>41.2</v>
      </c>
      <c r="J25" s="51">
        <v>44.6</v>
      </c>
      <c r="K25" s="51">
        <v>49.2</v>
      </c>
      <c r="L25" s="51">
        <v>50.2</v>
      </c>
      <c r="M25" s="51">
        <v>50.2</v>
      </c>
      <c r="N25" s="150">
        <v>50</v>
      </c>
      <c r="O25" s="51">
        <v>51.6</v>
      </c>
      <c r="P25" s="51">
        <v>52.1</v>
      </c>
      <c r="Q25" s="51">
        <v>49.8</v>
      </c>
    </row>
    <row r="26" spans="1:17" s="143" customFormat="1" ht="18" customHeight="1">
      <c r="A26" s="149"/>
      <c r="B26" s="148" t="s">
        <v>237</v>
      </c>
      <c r="C26" s="51"/>
      <c r="D26" s="147">
        <v>21.9</v>
      </c>
      <c r="E26" s="51">
        <v>23.8</v>
      </c>
      <c r="F26" s="51">
        <v>27.7</v>
      </c>
      <c r="G26" s="51">
        <v>31.4</v>
      </c>
      <c r="H26" s="51">
        <v>36.4</v>
      </c>
      <c r="I26" s="51">
        <v>40.700000000000003</v>
      </c>
      <c r="J26" s="51">
        <v>45.2</v>
      </c>
      <c r="K26" s="51">
        <v>48.4</v>
      </c>
      <c r="L26" s="150">
        <v>53</v>
      </c>
      <c r="M26" s="150">
        <v>51</v>
      </c>
      <c r="N26" s="150">
        <v>50.3</v>
      </c>
      <c r="O26" s="51">
        <v>51.6</v>
      </c>
      <c r="P26" s="51">
        <v>52.5</v>
      </c>
      <c r="Q26" s="51">
        <v>53.5</v>
      </c>
    </row>
    <row r="27" spans="1:17" s="143" customFormat="1" ht="18" customHeight="1">
      <c r="A27" s="149"/>
      <c r="B27" s="148" t="s">
        <v>236</v>
      </c>
      <c r="C27" s="51"/>
      <c r="D27" s="147">
        <v>21</v>
      </c>
      <c r="E27" s="51">
        <v>24.4</v>
      </c>
      <c r="F27" s="51">
        <v>26.8</v>
      </c>
      <c r="G27" s="51">
        <v>31.2</v>
      </c>
      <c r="H27" s="51">
        <v>35.9</v>
      </c>
      <c r="I27" s="51">
        <v>40.299999999999997</v>
      </c>
      <c r="J27" s="51">
        <v>45.5</v>
      </c>
      <c r="K27" s="51">
        <v>48.3</v>
      </c>
      <c r="L27" s="51">
        <v>50.6</v>
      </c>
      <c r="M27" s="51">
        <v>51.9</v>
      </c>
      <c r="N27" s="51">
        <v>50.5</v>
      </c>
      <c r="O27" s="51">
        <v>51.1</v>
      </c>
      <c r="P27" s="51">
        <v>50.4</v>
      </c>
      <c r="Q27" s="51">
        <v>53.4</v>
      </c>
    </row>
    <row r="28" spans="1:17" s="143" customFormat="1" ht="9" customHeight="1" thickBot="1">
      <c r="A28" s="145"/>
      <c r="B28" s="145"/>
      <c r="C28" s="146"/>
      <c r="D28" s="145"/>
      <c r="E28" s="145"/>
      <c r="F28" s="145"/>
      <c r="G28" s="145"/>
      <c r="H28" s="145"/>
      <c r="I28" s="145"/>
      <c r="J28" s="45"/>
      <c r="K28" s="145"/>
      <c r="Q28" s="145"/>
    </row>
    <row r="29" spans="1:17" s="143" customFormat="1" ht="24" customHeight="1">
      <c r="J29" s="53"/>
      <c r="K29" s="385" t="s">
        <v>235</v>
      </c>
      <c r="L29" s="385"/>
      <c r="M29" s="385"/>
      <c r="N29" s="385"/>
      <c r="O29" s="385"/>
      <c r="P29" s="385"/>
      <c r="Q29" s="385"/>
    </row>
    <row r="30" spans="1:17" ht="18" customHeight="1">
      <c r="A30" s="144"/>
      <c r="B30" s="144"/>
      <c r="C30" s="144"/>
      <c r="D30" s="144"/>
      <c r="E30" s="144"/>
      <c r="F30" s="144"/>
      <c r="G30" s="144"/>
      <c r="H30" s="144"/>
      <c r="I30" s="144"/>
      <c r="J30" s="144"/>
    </row>
  </sheetData>
  <mergeCells count="5">
    <mergeCell ref="K29:Q29"/>
    <mergeCell ref="M2:Q2"/>
    <mergeCell ref="B2:B3"/>
    <mergeCell ref="E2:H2"/>
    <mergeCell ref="J2:L2"/>
  </mergeCells>
  <phoneticPr fontId="2"/>
  <pageMargins left="0.78740157480314965" right="0.78740157480314965" top="0.98425196850393704" bottom="0.98425196850393704" header="0.51181102362204722" footer="0.51181102362204722"/>
  <pageSetup paperSize="9" scale="44" orientation="portrait" r:id="rId1"/>
  <headerFooter differentOddEven="1" alignWithMargins="0">
    <oddFooter>&amp;C&amp;"ＭＳ Ｐ明朝,標準"－７６－</oddFooter>
    <evenFooter>&amp;C&amp;"ＭＳ Ｐ明朝,標準"－７７－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9</vt:i4>
      </vt:variant>
    </vt:vector>
  </HeadingPairs>
  <TitlesOfParts>
    <vt:vector size="31" baseType="lpstr">
      <vt:lpstr>15 教育及び宗教・文化</vt:lpstr>
      <vt:lpstr>1</vt:lpstr>
      <vt:lpstr>2AB</vt:lpstr>
      <vt:lpstr>2C</vt:lpstr>
      <vt:lpstr>3</vt:lpstr>
      <vt:lpstr>4</vt:lpstr>
      <vt:lpstr>5</vt:lpstr>
      <vt:lpstr>6</vt:lpstr>
      <vt:lpstr>7</vt:lpstr>
      <vt:lpstr>8</vt:lpstr>
      <vt:lpstr>9</vt:lpstr>
      <vt:lpstr>10AB</vt:lpstr>
      <vt:lpstr>10C</vt:lpstr>
      <vt:lpstr>11A</vt:lpstr>
      <vt:lpstr>11B</vt:lpstr>
      <vt:lpstr>12</vt:lpstr>
      <vt:lpstr>13</vt:lpstr>
      <vt:lpstr>14AB</vt:lpstr>
      <vt:lpstr>14CD</vt:lpstr>
      <vt:lpstr>15・16・17</vt:lpstr>
      <vt:lpstr>18・19AB</vt:lpstr>
      <vt:lpstr>20・21・22</vt:lpstr>
      <vt:lpstr>'10AB'!Print_Area</vt:lpstr>
      <vt:lpstr>'11A'!Print_Area</vt:lpstr>
      <vt:lpstr>'12'!Print_Area</vt:lpstr>
      <vt:lpstr>'13'!Print_Area</vt:lpstr>
      <vt:lpstr>'14AB'!Print_Area</vt:lpstr>
      <vt:lpstr>'15 教育及び宗教・文化'!Print_Area</vt:lpstr>
      <vt:lpstr>'15・16・17'!Print_Area</vt:lpstr>
      <vt:lpstr>'3'!Print_Area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2026-06-05T07:51:50Z</dcterms:modified>
</cp:coreProperties>
</file>